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99" activeTab="0"/>
  </bookViews>
  <sheets>
    <sheet name="ZakładkaNr1" sheetId="1" r:id="rId1"/>
    <sheet name="ZakładkaNr2" sheetId="2" r:id="rId2"/>
    <sheet name="ZakładkaNr3" sheetId="3" r:id="rId3"/>
    <sheet name="ZakładkaNr4" sheetId="4" r:id="rId4"/>
  </sheets>
  <definedNames>
    <definedName name="_xlnm.Print_Area" localSheetId="0">'ZakładkaNr1'!$A$1:$BP$21</definedName>
    <definedName name="_xlnm.Print_Area" localSheetId="1">'ZakładkaNr2'!$B$1:$J$49</definedName>
    <definedName name="_xlnm.Print_Titles" localSheetId="1">'ZakładkaNr2'!$8:$8</definedName>
  </definedNames>
  <calcPr fullCalcOnLoad="1"/>
</workbook>
</file>

<file path=xl/comments1.xml><?xml version="1.0" encoding="utf-8"?>
<comments xmlns="http://schemas.openxmlformats.org/spreadsheetml/2006/main">
  <authors>
    <author>KasiaM</author>
    <author>Przemek</author>
    <author>PrzemekB</author>
  </authors>
  <commentList>
    <comment ref="T1" authorId="0">
      <text>
        <r>
          <rPr>
            <b/>
            <sz val="9"/>
            <rFont val="Tahoma"/>
            <family val="2"/>
          </rPr>
          <t xml:space="preserve">PŁYTY WARSTWOWE: 
</t>
        </r>
        <r>
          <rPr>
            <sz val="9"/>
            <rFont val="Tahoma"/>
            <family val="2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1" authorId="0">
      <text>
        <r>
          <rPr>
            <b/>
            <sz val="9"/>
            <rFont val="Tahoma"/>
            <family val="2"/>
          </rPr>
          <t xml:space="preserve">A </t>
        </r>
        <r>
          <rPr>
            <sz val="9"/>
            <rFont val="Tahoma"/>
            <family val="2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rFont val="Tahoma"/>
            <family val="2"/>
          </rPr>
          <t xml:space="preserve">B </t>
        </r>
        <r>
          <rPr>
            <sz val="9"/>
            <rFont val="Tahoma"/>
            <family val="2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3" authorId="0">
      <text>
        <r>
          <rPr>
            <b/>
            <sz val="9"/>
            <rFont val="Tahoma"/>
            <family val="2"/>
          </rPr>
          <t>A</t>
        </r>
        <r>
          <rPr>
            <sz val="9"/>
            <rFont val="Tahoma"/>
            <family val="2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rFont val="Tahoma"/>
            <family val="2"/>
          </rPr>
          <t xml:space="preserve">
B </t>
        </r>
        <r>
          <rPr>
            <sz val="9"/>
            <rFont val="Tahoma"/>
            <family val="2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" authorId="1">
      <text>
        <r>
          <rPr>
            <sz val="9"/>
            <rFont val="Tahoma"/>
            <family val="2"/>
          </rPr>
          <t>Wywołującym alarm w miejscu chronionego obiektu, bez stałego adresata alarmu.</t>
        </r>
      </text>
    </comment>
    <comment ref="AV3" authorId="1">
      <text>
        <r>
          <rPr>
            <sz val="9"/>
            <rFont val="Tahoma"/>
            <family val="2"/>
          </rPr>
          <t>np. Policja, firma ochrony mienia</t>
        </r>
      </text>
    </comment>
    <comment ref="BJ3" authorId="2">
      <text>
        <r>
          <rPr>
            <sz val="9"/>
            <rFont val="Tahoma"/>
            <family val="2"/>
          </rPr>
          <t>np. Państwowa Straż Pożarna, zakładowa straż pożarna, portiernia, agencja ochrony mienia</t>
        </r>
      </text>
    </comment>
    <comment ref="BK3" authorId="2">
      <text>
        <r>
          <rPr>
            <sz val="9"/>
            <rFont val="Tahoma"/>
            <family val="2"/>
          </rPr>
          <t xml:space="preserve">Przykłady instalacji gaśnicznych:
wodna: tryskaczowa lub zraszaczowa, 
CO2, halonowa, azotowa, pianowa, proszkowa </t>
        </r>
      </text>
    </comment>
    <comment ref="AA4" authorId="0">
      <text>
        <r>
          <rPr>
            <b/>
            <sz val="9"/>
            <rFont val="Tahoma"/>
            <family val="2"/>
          </rPr>
          <t>A</t>
        </r>
        <r>
          <rPr>
            <sz val="9"/>
            <rFont val="Tahoma"/>
            <family val="2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rFont val="Tahoma"/>
            <family val="2"/>
          </rPr>
          <t xml:space="preserve">
B </t>
        </r>
        <r>
          <rPr>
            <sz val="9"/>
            <rFont val="Tahoma"/>
            <family val="2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" authorId="1">
      <text>
        <r>
          <rPr>
            <sz val="9"/>
            <rFont val="Tahoma"/>
            <family val="2"/>
          </rPr>
          <t>Wywołującym alarm w miejscu chronionego obiektu, bez stałego adresata alarmu.</t>
        </r>
      </text>
    </comment>
    <comment ref="AV4" authorId="1">
      <text>
        <r>
          <rPr>
            <sz val="9"/>
            <rFont val="Tahoma"/>
            <family val="2"/>
          </rPr>
          <t>np. Policja, firma ochrony mienia</t>
        </r>
      </text>
    </comment>
    <comment ref="BJ4" authorId="2">
      <text>
        <r>
          <rPr>
            <sz val="9"/>
            <rFont val="Tahoma"/>
            <family val="2"/>
          </rPr>
          <t>np. Państwowa Straż Pożarna, zakładowa straż pożarna, portiernia, agencja ochrony mienia</t>
        </r>
      </text>
    </comment>
    <comment ref="BK4" authorId="2">
      <text>
        <r>
          <rPr>
            <sz val="9"/>
            <rFont val="Tahoma"/>
            <family val="2"/>
          </rPr>
          <t xml:space="preserve">Przykłady instalacji gaśnicznych:
wodna: tryskaczowa lub zraszaczowa, 
CO2, halonowa, azotowa, pianowa, proszkowa </t>
        </r>
      </text>
    </comment>
  </commentList>
</comments>
</file>

<file path=xl/sharedStrings.xml><?xml version="1.0" encoding="utf-8"?>
<sst xmlns="http://schemas.openxmlformats.org/spreadsheetml/2006/main" count="869" uniqueCount="347">
  <si>
    <t>Lp.</t>
  </si>
  <si>
    <t>Lokalizacja (adres)</t>
  </si>
  <si>
    <t>Rodzaj, nazwa, typ</t>
  </si>
  <si>
    <t>Lokalizacja oraz istniejące dodatkowe zabezpieczenia p. kradzieżowe pomieszczeń</t>
  </si>
  <si>
    <t>Czy obiekt jest użytkowany?</t>
  </si>
  <si>
    <t>Czy obiekt posiada sprawne urządzenie odgromowe?</t>
  </si>
  <si>
    <t>Czy budynek znajduje się pod nadzorem konserwatora zabytków?</t>
  </si>
  <si>
    <t>Czy w konstrukcji budynku występują płyty warstwowe?</t>
  </si>
  <si>
    <t>ścian</t>
  </si>
  <si>
    <t>pokrycie dachu</t>
  </si>
  <si>
    <t>Zabezpieczenia przeciwkradzieżowe</t>
  </si>
  <si>
    <t>Rodzaj ogrzewania</t>
  </si>
  <si>
    <t>stropów</t>
  </si>
  <si>
    <t>Przeprowadzane remonty istotnie podwyższające wartość obiektu - data i zakres remontu</t>
  </si>
  <si>
    <t>konstrukcji dachu</t>
  </si>
  <si>
    <t>Powierzchnia użytkowa w m²</t>
  </si>
  <si>
    <t>Alarm z sygnałem lokalnym</t>
  </si>
  <si>
    <t xml:space="preserve">System alarmowy z powiadomieniem służb patrolowych z całodobową ochroną          </t>
  </si>
  <si>
    <t>Monitoring (kamery przemysłowe)</t>
  </si>
  <si>
    <t>Zgodne z przepisami o ochronie przeciwpożarowej</t>
  </si>
  <si>
    <t>Rok produkcji lub zakupu</t>
  </si>
  <si>
    <t>Czy są stosowane zabezpieczenia przeciwkradzieżowe?</t>
  </si>
  <si>
    <t>Czy są stosowane zabezpieczenia przeciwpożarowe?</t>
  </si>
  <si>
    <t>Zabezpieczenia ppoż.</t>
  </si>
  <si>
    <t>Pozostałe zabezpieczenia, informacje dodatkowe do poprzednich</t>
  </si>
  <si>
    <t xml:space="preserve">Czy obiekt posiada książkę obiektu budowlanego? </t>
  </si>
  <si>
    <t>Czy oznakowane są miejsca usytuowania urządzeń przeciwpożarowych, elementów sterujących urządzeniami pożarowymi, przeciwpożarowych wyłączników prądu, głównych zaworów gazu, drogi ewakuacyjne?</t>
  </si>
  <si>
    <t>Czy teren jest oświetlony w godzinach nocnych?</t>
  </si>
  <si>
    <r>
      <rPr>
        <b/>
        <i/>
        <sz val="11"/>
        <rFont val="Calibri"/>
        <family val="2"/>
      </rPr>
      <t>UWAGA!</t>
    </r>
    <r>
      <rPr>
        <i/>
        <sz val="11"/>
        <rFont val="Calibri"/>
        <family val="2"/>
      </rPr>
      <t xml:space="preserve">
</t>
    </r>
    <r>
      <rPr>
        <b/>
        <u val="single"/>
        <sz val="12"/>
        <color indexed="10"/>
        <rFont val="Calibri"/>
        <family val="2"/>
      </rPr>
      <t>PROSIMY O WYKAZANIE TYLKO SPRZĘTU ELEKTRONICZNEGO Z 2015 ROKU ORAZ MŁODSZEGO
SPRZĘT STARSZY WYKAZUJEMY RAZEM Z POZOSTAŁYM MIENIEM W ZAŁĄCZNIKU NR 5</t>
    </r>
  </si>
  <si>
    <t>Czy w lokalizacji obowiązuje zakaz palenia tytoniu?</t>
  </si>
  <si>
    <t>Czy są wydzielone miejsca do palenia tytoniu?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</si>
  <si>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</si>
  <si>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</si>
  <si>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</si>
  <si>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</si>
  <si>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</si>
  <si>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Materiały konstrukcyjne</t>
  </si>
  <si>
    <t>Powierzchnia zabudowy w m²</t>
  </si>
  <si>
    <t>TAK</t>
  </si>
  <si>
    <t>NIE</t>
  </si>
  <si>
    <t>TAK - zewnętrzny</t>
  </si>
  <si>
    <t>dobry</t>
  </si>
  <si>
    <t>suporex, pustaki</t>
  </si>
  <si>
    <t>płyta betonowa</t>
  </si>
  <si>
    <t>metalowa</t>
  </si>
  <si>
    <t>blacha</t>
  </si>
  <si>
    <t>1</t>
  </si>
  <si>
    <t>Budynek myjni</t>
  </si>
  <si>
    <t>1972, 2010</t>
  </si>
  <si>
    <t>olejowe własne</t>
  </si>
  <si>
    <t>Ełk, ul. Łukasiewicza 8</t>
  </si>
  <si>
    <t>stacjonarny</t>
  </si>
  <si>
    <t>Komputer Acer MSOffice</t>
  </si>
  <si>
    <t>Komputer Jujitsu Espirmo</t>
  </si>
  <si>
    <t>Komputer Sensilo MX-250</t>
  </si>
  <si>
    <t>Komputer Dell V 390 MSOffice</t>
  </si>
  <si>
    <t>Zestaw komputerowy DELL + monitor</t>
  </si>
  <si>
    <t>Komputer DELL V3800 ST?13-4150</t>
  </si>
  <si>
    <t>Komputer DELL V 320</t>
  </si>
  <si>
    <t>Komputer Optimus Plantium AH110T</t>
  </si>
  <si>
    <t>Komputer PRO 500 + Monitor Philips</t>
  </si>
  <si>
    <t>Komputer PRO 500 + MSOffice</t>
  </si>
  <si>
    <t>Zestaw komputerowy DELL 7010 DT</t>
  </si>
  <si>
    <t>Komputer HP 3400 M</t>
  </si>
  <si>
    <t>Notebook DELL Inspiron N 7110</t>
  </si>
  <si>
    <t>przenośny</t>
  </si>
  <si>
    <t>Laptop ASUS 18,4</t>
  </si>
  <si>
    <t>Laptop DELL Inspiron z MSOffice</t>
  </si>
  <si>
    <t>Laptop Inspiron 17-3737 z MSOffice</t>
  </si>
  <si>
    <t>Notebook DELL Inspiron M 5110</t>
  </si>
  <si>
    <t>Notebook DELL Ins. 15 8GB RAM</t>
  </si>
  <si>
    <t>Laptop DELL VOSTRO 3500</t>
  </si>
  <si>
    <t>Komputer Celsius W580</t>
  </si>
  <si>
    <t>Monitor Fujitsu E24-8 TS PRO</t>
  </si>
  <si>
    <t>Drukarka HP NEVERSTOP 1000W</t>
  </si>
  <si>
    <t>Drukarka BROTHER HL B 2080 DW</t>
  </si>
  <si>
    <t>Tester diagnoster do MB komputera</t>
  </si>
  <si>
    <t>System monitoringu</t>
  </si>
  <si>
    <t>Sieć komputerowa</t>
  </si>
  <si>
    <t>Zestaw diagnostyczny do Mercedesa</t>
  </si>
  <si>
    <t>RAZEM - SPRZĘT STACJONARNY</t>
  </si>
  <si>
    <t>RAZEM - SPRZĘT PRZENOŚNY</t>
  </si>
  <si>
    <t>suma ubezpieczenia</t>
  </si>
  <si>
    <t>Rodzaj</t>
  </si>
  <si>
    <t>LP</t>
  </si>
  <si>
    <t>Nr rej.</t>
  </si>
  <si>
    <t>Marka</t>
  </si>
  <si>
    <t>Typ</t>
  </si>
  <si>
    <t>Poj. silnika cm3</t>
  </si>
  <si>
    <t>Rok produkcji</t>
  </si>
  <si>
    <t>dotychczasowy okres ubezpieczenia NW</t>
  </si>
  <si>
    <t>VIN</t>
  </si>
  <si>
    <t>Ubezpieczony</t>
  </si>
  <si>
    <t>NEL 1676A</t>
  </si>
  <si>
    <t>Irisbus</t>
  </si>
  <si>
    <t>SFR Crossway</t>
  </si>
  <si>
    <t>autobus</t>
  </si>
  <si>
    <t>7 790/-</t>
  </si>
  <si>
    <t>---</t>
  </si>
  <si>
    <t>VNESFR1610M005893</t>
  </si>
  <si>
    <t>MZK Sp. z o. o.</t>
  </si>
  <si>
    <t>NEL 05227</t>
  </si>
  <si>
    <t>Mercedes Benz</t>
  </si>
  <si>
    <t>Citaro</t>
  </si>
  <si>
    <t>6 374 cm3</t>
  </si>
  <si>
    <t>WEB62848313702791</t>
  </si>
  <si>
    <t>NEL 06828</t>
  </si>
  <si>
    <t>628 O 530 Citaro</t>
  </si>
  <si>
    <t>WEB62808513702919</t>
  </si>
  <si>
    <t>NEL 06829</t>
  </si>
  <si>
    <t>WEB62808513702920</t>
  </si>
  <si>
    <t>NEL 07576</t>
  </si>
  <si>
    <t>Volkswagen</t>
  </si>
  <si>
    <t>Caddy</t>
  </si>
  <si>
    <t>osobowy</t>
  </si>
  <si>
    <t>1 598 cm3</t>
  </si>
  <si>
    <t>WV2ZZZ2KZCX051790</t>
  </si>
  <si>
    <t>Mercedes</t>
  </si>
  <si>
    <t>Citaro O530</t>
  </si>
  <si>
    <t>6 370 cm3</t>
  </si>
  <si>
    <t>NEL 14269</t>
  </si>
  <si>
    <t>WEB62804513104708</t>
  </si>
  <si>
    <t>NEL 14469</t>
  </si>
  <si>
    <t>WEB62804513104682</t>
  </si>
  <si>
    <t>NEL 14629</t>
  </si>
  <si>
    <t>WEB62804513104707</t>
  </si>
  <si>
    <t>NEL 14869</t>
  </si>
  <si>
    <t>WEB62804513104681</t>
  </si>
  <si>
    <t>NEL 15159</t>
  </si>
  <si>
    <t>WEB62804513104680</t>
  </si>
  <si>
    <t>NEL 22629</t>
  </si>
  <si>
    <t>11 967 cm3</t>
  </si>
  <si>
    <t>WEB62804513104215</t>
  </si>
  <si>
    <t>NEL 25001</t>
  </si>
  <si>
    <t>WEB62804513105977</t>
  </si>
  <si>
    <t>6374 cm3</t>
  </si>
  <si>
    <t>NEL 28137</t>
  </si>
  <si>
    <t>WEB62809013112722</t>
  </si>
  <si>
    <t>NEL 30059</t>
  </si>
  <si>
    <t>WEB62809013112516</t>
  </si>
  <si>
    <t>NEL 32394</t>
  </si>
  <si>
    <t>WEB62809013112735</t>
  </si>
  <si>
    <t>NEL 34069</t>
  </si>
  <si>
    <t>7201 cm3</t>
  </si>
  <si>
    <t>WEB62809010603249</t>
  </si>
  <si>
    <t>NEL 34396</t>
  </si>
  <si>
    <t>6370 cm3</t>
  </si>
  <si>
    <t>WEB62848310603020</t>
  </si>
  <si>
    <t>NEL 36817</t>
  </si>
  <si>
    <t>O 530</t>
  </si>
  <si>
    <t>WEB62808313116561</t>
  </si>
  <si>
    <t>NEL 38849</t>
  </si>
  <si>
    <t>Iveco</t>
  </si>
  <si>
    <t>Wing</t>
  </si>
  <si>
    <t>2 998 cm3</t>
  </si>
  <si>
    <t>ZCFC65C0005815784</t>
  </si>
  <si>
    <t>NEL 38912</t>
  </si>
  <si>
    <t>Mercedes  Benz</t>
  </si>
  <si>
    <t>WEB62848310602753</t>
  </si>
  <si>
    <t>NEL 41369</t>
  </si>
  <si>
    <t>Mercedes - Benz</t>
  </si>
  <si>
    <t>7 201 cm3</t>
  </si>
  <si>
    <t>WEB62809013700618</t>
  </si>
  <si>
    <t>NEL 46639</t>
  </si>
  <si>
    <t>Mercedes-Benz</t>
  </si>
  <si>
    <t>O 530K</t>
  </si>
  <si>
    <t xml:space="preserve">6 374 cm3 </t>
  </si>
  <si>
    <t>WEB62848313702875</t>
  </si>
  <si>
    <t>NEL 47619</t>
  </si>
  <si>
    <t>Citaro LE</t>
  </si>
  <si>
    <t>11 967 cm3</t>
  </si>
  <si>
    <t>WEB62858713702782</t>
  </si>
  <si>
    <t>NEL 49145</t>
  </si>
  <si>
    <t>Citaro O 530</t>
  </si>
  <si>
    <t>WEB62808513123603</t>
  </si>
  <si>
    <t>NEL 50187</t>
  </si>
  <si>
    <t>KUTSENITS</t>
  </si>
  <si>
    <t xml:space="preserve">CITY </t>
  </si>
  <si>
    <t>2 998 cm3</t>
  </si>
  <si>
    <t>ZCFC65C0005877048</t>
  </si>
  <si>
    <t>NEL 41641</t>
  </si>
  <si>
    <t>VOLVO</t>
  </si>
  <si>
    <t>2019, 19.11.2019</t>
  </si>
  <si>
    <t>YV3T1U229L1199131</t>
  </si>
  <si>
    <t>NEL 41642</t>
  </si>
  <si>
    <t>5 132 cm3 / 180 kW</t>
  </si>
  <si>
    <t>YV3T1U227L1199127</t>
  </si>
  <si>
    <t>NEL 41643</t>
  </si>
  <si>
    <t>YV3T1U229L1199128</t>
  </si>
  <si>
    <t>NEL 46618</t>
  </si>
  <si>
    <t>YV3T1U221M1203710</t>
  </si>
  <si>
    <t>NEL 46616</t>
  </si>
  <si>
    <t>YV3T1U22XM1203706</t>
  </si>
  <si>
    <t>NEL 46617</t>
  </si>
  <si>
    <t>YV3T1U225M1203709</t>
  </si>
  <si>
    <t>Budowle</t>
  </si>
  <si>
    <t>Przedmiot ubezpieczenia</t>
  </si>
  <si>
    <t xml:space="preserve">Suma ubezpieczenia </t>
  </si>
  <si>
    <t>Budynki</t>
  </si>
  <si>
    <t>RAZEM:</t>
  </si>
  <si>
    <r>
      <rPr>
        <b/>
        <sz val="10"/>
        <color indexed="8"/>
        <rFont val="Cambria"/>
        <family val="1"/>
      </rPr>
      <t xml:space="preserve">UWAGA: </t>
    </r>
    <r>
      <rPr>
        <sz val="10"/>
        <color indexed="8"/>
        <rFont val="Cambria"/>
        <family val="1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</si>
  <si>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indexed="8"/>
        <rFont val="Cambria"/>
        <family val="1"/>
      </rPr>
      <t xml:space="preserve">UWAGA: </t>
    </r>
    <r>
      <rPr>
        <sz val="10"/>
        <color indexed="8"/>
        <rFont val="Cambria"/>
        <family val="1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</si>
  <si>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indexed="8"/>
        <rFont val="Cambria"/>
        <family val="1"/>
      </rPr>
      <t xml:space="preserve">UWAGA: </t>
    </r>
    <r>
      <rPr>
        <sz val="10"/>
        <color indexed="8"/>
        <rFont val="Cambria"/>
        <family val="1"/>
      </rPr>
      <t>Zamawiający pozostawia sobie prawo do ostatecznej weryfikacji wykazów majątkowych po rozstrzygnięciu postępowania.</t>
    </r>
  </si>
  <si>
    <t>Maszyny, wyposażenie i urządzenia</t>
  </si>
  <si>
    <t>Ryzyko</t>
  </si>
  <si>
    <t>Mienie od wszystkich ryzyk</t>
  </si>
  <si>
    <t>Kradzież</t>
  </si>
  <si>
    <t>Sprzęt elektroniczny</t>
  </si>
  <si>
    <t>Odpowiedzialność cywilna</t>
  </si>
  <si>
    <t>Rezerwy</t>
  </si>
  <si>
    <t>Razem</t>
  </si>
  <si>
    <t>OC p.p.m.</t>
  </si>
  <si>
    <t>AC p.p.m.</t>
  </si>
  <si>
    <t>NNW p.p.m.</t>
  </si>
  <si>
    <t>1.01.2020 - 31.12.2020</t>
  </si>
  <si>
    <t>12 886 zł / 4 szkody</t>
  </si>
  <si>
    <t>59 345 zł / 19 szkód</t>
  </si>
  <si>
    <t>brak</t>
  </si>
  <si>
    <t>wypłata: 2 886,81 zł, przyczyna uderzenie pojazdu, zdarzenie z 20.04.2021</t>
  </si>
  <si>
    <t>2 886,81 zł / 1 szkoda</t>
  </si>
  <si>
    <t>NEL 53048</t>
  </si>
  <si>
    <t>NEL 53049</t>
  </si>
  <si>
    <t>YV3T1U222M1206616</t>
  </si>
  <si>
    <t>YV3T1U224M1206617</t>
  </si>
  <si>
    <t>szkody z ubezpieczenia mienia od wszystkich ryzyk, sprzetu elektronicznego od wszystkich ryzyk:</t>
  </si>
  <si>
    <t>dotychczasowy okres ubezpieczenia OC</t>
  </si>
  <si>
    <t>dotychczasowy okres ubezpieczenia AC</t>
  </si>
  <si>
    <t>6 374 cm3</t>
  </si>
  <si>
    <t>NEL 54879</t>
  </si>
  <si>
    <t xml:space="preserve">Mercedes Benz </t>
  </si>
  <si>
    <t>Unimog</t>
  </si>
  <si>
    <t>specjalny - pomoc drogowa</t>
  </si>
  <si>
    <t>6 370 cm3</t>
  </si>
  <si>
    <t>WDB4052201V202012</t>
  </si>
  <si>
    <t>NEL 55971</t>
  </si>
  <si>
    <t>Kapena</t>
  </si>
  <si>
    <t>Urby</t>
  </si>
  <si>
    <t>ZCFC70C1105978279</t>
  </si>
  <si>
    <t>NEL 58371</t>
  </si>
  <si>
    <t>Conecto</t>
  </si>
  <si>
    <t>WEB62831013257233</t>
  </si>
  <si>
    <t xml:space="preserve">suma ubezpieczenia AC /netto/  </t>
  </si>
  <si>
    <t>Rodzaj budynku</t>
  </si>
  <si>
    <r>
      <t>Tytuł prawny do zajmowanej nieruchomości
(</t>
    </r>
    <r>
      <rPr>
        <b/>
        <i/>
        <sz val="9"/>
        <rFont val="Cambria"/>
        <family val="1"/>
      </rPr>
      <t>np. własność, dzierżawa)</t>
    </r>
  </si>
  <si>
    <t>Rok / lata budowy</t>
  </si>
  <si>
    <r>
      <t xml:space="preserve">Stan techniczny budynku 
</t>
    </r>
    <r>
      <rPr>
        <b/>
        <i/>
        <sz val="9"/>
        <rFont val="Cambria"/>
        <family val="1"/>
      </rPr>
      <t>(prosimy ocenić wizualnie oraz podać jedną z trzech ocen: dobry, dostateczny, zły)</t>
    </r>
  </si>
  <si>
    <t>Liczba kondygnacji oraz podpiwniczenie i poddasze</t>
  </si>
  <si>
    <t>Czy w budynku są zainstalowane windy / urządzenia dźwigowe?</t>
  </si>
  <si>
    <t>Czy jest przeprowadzona okresowa kontrola stanu technicznego obiektu budowalnego zgodnie z art. 62 ustawy Prawo budowlane?</t>
  </si>
  <si>
    <t>Użytkowanie obiektu</t>
  </si>
  <si>
    <t>Powódź * / Zagrożenie powodziowe</t>
  </si>
  <si>
    <t>Liczba kondygnacji ponad poziom gruntu</t>
  </si>
  <si>
    <t>Liczba kondygnacji poniżej poziomu gruntu</t>
  </si>
  <si>
    <t>Czy budynek posiada poddasze?</t>
  </si>
  <si>
    <t>Czy budynek jest podpiwniczony?</t>
  </si>
  <si>
    <t>Jeśli NIE, 
okres nieużytkowania</t>
  </si>
  <si>
    <t>Jeśli TYMCZASOWO,
do kiedy?</t>
  </si>
  <si>
    <t>Przyczyna nieużytkowania</t>
  </si>
  <si>
    <t>Czy obiekt przeznaczony jest do rozbiórki?</t>
  </si>
  <si>
    <t>Uwagi / informacje dodatkowe</t>
  </si>
  <si>
    <t xml:space="preserve">Czy mienie było dotknięte ryzykiem powodzi od 1997 roku do dnia dzisiejszego? </t>
  </si>
  <si>
    <t>Jeśli TAK, prosimy wskazać przyczynę.</t>
  </si>
  <si>
    <t>Zagrożenie powodziowe - opis</t>
  </si>
  <si>
    <r>
      <t xml:space="preserve">Czy w pobliżu znajdują się cieki wodne stwarzające zagrożenie powodzią?
</t>
    </r>
    <r>
      <rPr>
        <b/>
        <i/>
        <sz val="9"/>
        <rFont val="Cambria"/>
        <family val="1"/>
      </rPr>
      <t>(prosimy podać odległość i nazwę)</t>
    </r>
  </si>
  <si>
    <t>Szkody powodziowe w przeszłości - wartość</t>
  </si>
  <si>
    <r>
      <t xml:space="preserve">Czy okna budynków są okratowane
</t>
    </r>
    <r>
      <rPr>
        <b/>
        <i/>
        <sz val="9"/>
        <color indexed="9"/>
        <rFont val="Cambria"/>
        <family val="1"/>
      </rPr>
      <t>(jeśli tak proszę podać, które i w jakich pomieszczeniach)</t>
    </r>
  </si>
  <si>
    <r>
      <t xml:space="preserve">Stały dozór fizyczny - ochrona własna 
</t>
    </r>
    <r>
      <rPr>
        <b/>
        <i/>
        <sz val="9"/>
        <color indexed="9"/>
        <rFont val="Cambria"/>
        <family val="1"/>
      </rPr>
      <t>(w jakich godzinach)</t>
    </r>
  </si>
  <si>
    <r>
      <t xml:space="preserve">Stały dozór fizyczny - pracownicy firmy ochrony mienia. 
</t>
    </r>
    <r>
      <rPr>
        <b/>
        <i/>
        <sz val="9"/>
        <color indexed="9"/>
        <rFont val="Cambria"/>
        <family val="1"/>
      </rPr>
      <t>(w jakich godzinach)</t>
    </r>
  </si>
  <si>
    <r>
      <t xml:space="preserve">Gaśnice
</t>
    </r>
    <r>
      <rPr>
        <b/>
        <i/>
        <sz val="9"/>
        <color indexed="9"/>
        <rFont val="Cambria"/>
        <family val="1"/>
      </rPr>
      <t>(podać liczbę)</t>
    </r>
  </si>
  <si>
    <r>
      <t xml:space="preserve">Agregaty gaśnicze
</t>
    </r>
    <r>
      <rPr>
        <b/>
        <i/>
        <sz val="9"/>
        <color indexed="9"/>
        <rFont val="Cambria"/>
        <family val="1"/>
      </rPr>
      <t>(podać liczbę)</t>
    </r>
  </si>
  <si>
    <r>
      <t xml:space="preserve">Hydranty wewnętrzne
</t>
    </r>
    <r>
      <rPr>
        <b/>
        <i/>
        <sz val="9"/>
        <color indexed="9"/>
        <rFont val="Cambria"/>
        <family val="1"/>
      </rPr>
      <t>(podać liczbę)</t>
    </r>
  </si>
  <si>
    <r>
      <t xml:space="preserve">Hydranty zewnętrzne
</t>
    </r>
    <r>
      <rPr>
        <b/>
        <i/>
        <sz val="9"/>
        <color indexed="9"/>
        <rFont val="Cambria"/>
        <family val="1"/>
      </rPr>
      <t>(podać liczbę)</t>
    </r>
  </si>
  <si>
    <r>
      <t xml:space="preserve">Koce gaśnicze
</t>
    </r>
    <r>
      <rPr>
        <b/>
        <i/>
        <sz val="9"/>
        <color indexed="9"/>
        <rFont val="Cambria"/>
        <family val="1"/>
      </rPr>
      <t>(podać liczbę)</t>
    </r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</si>
  <si>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</si>
  <si>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</si>
  <si>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</si>
  <si>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r>
      <t xml:space="preserve">Sprawna instalacja gaśnicza
</t>
    </r>
    <r>
      <rPr>
        <b/>
        <i/>
        <sz val="9"/>
        <color indexed="9"/>
        <rFont val="Cambria"/>
        <family val="1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</si>
  <si>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9"/>
        <color indexed="9"/>
        <rFont val="Cambria"/>
        <family val="1"/>
      </rPr>
      <t>(jakie?)</t>
    </r>
  </si>
  <si>
    <t>Budynek administracyjno-warsztatowy</t>
  </si>
  <si>
    <t>Ełk  ul. Łukasiewicza 8</t>
  </si>
  <si>
    <t>własność</t>
  </si>
  <si>
    <t>odtworzeniowa nowa</t>
  </si>
  <si>
    <t>0</t>
  </si>
  <si>
    <t>NIE DOTYCZY</t>
  </si>
  <si>
    <t>Tylko w pomieszczeniu kasowym i pomieszczeniu ze sprzedażą biletów</t>
  </si>
  <si>
    <t>ochrona własna - całodobowa</t>
  </si>
  <si>
    <t>15</t>
  </si>
  <si>
    <t>księgowa brutto</t>
  </si>
  <si>
    <t>płyta warstwowa wypełniona pianką</t>
  </si>
  <si>
    <t>płyta warstwowa</t>
  </si>
  <si>
    <t>płyta warstwowa z rdzeniem poliuretanowym</t>
  </si>
  <si>
    <t>Ogrodzenie</t>
  </si>
  <si>
    <t>Brama wjazdowa</t>
  </si>
  <si>
    <t>Zbiornik plastikowy</t>
  </si>
  <si>
    <t>maszyny, urządzenia, wyposażenie</t>
  </si>
  <si>
    <t>Numer(y) inwentarzowy</t>
  </si>
  <si>
    <t>Liczba sztuk</t>
  </si>
  <si>
    <r>
      <t xml:space="preserve">Rodzaj 
</t>
    </r>
    <r>
      <rPr>
        <b/>
        <i/>
        <sz val="11"/>
        <rFont val="Cambria"/>
        <family val="1"/>
      </rPr>
      <t>(stacjonarny / przenośny)</t>
    </r>
  </si>
  <si>
    <t>Wartość (początkowa): 
 - księgowa brutto, 
- ewentualnie cena podobnego przedmiotu nowego z wyraźnym zaznaczeniem!</t>
  </si>
  <si>
    <t>Rodzaj wartości</t>
  </si>
  <si>
    <t>SPRZĘT STACJONARNY</t>
  </si>
  <si>
    <t>KONICA MINOLTA BIZHUB C 224 e</t>
  </si>
  <si>
    <t>Drukarka HP Neverstop 1000N</t>
  </si>
  <si>
    <t>Niszczarka Fellowes 90S</t>
  </si>
  <si>
    <t>Drukarka HP LaserJet M209dwe</t>
  </si>
  <si>
    <t>KONICA MINOLTA BIZHUB C3351 /umowa dzierżawy - własność MITEL, 19-300 Ełk, ul.Suwalska, NIP 848-166-44-26/</t>
  </si>
  <si>
    <t>Laptop DELL VOSTRO 5510 + Office 2021</t>
  </si>
  <si>
    <t>Laptop DELL VOSTRO 5510 WIN11PRO + Office</t>
  </si>
  <si>
    <t>Projektor Acer X1527i</t>
  </si>
  <si>
    <t>Nawigacja</t>
  </si>
  <si>
    <t>1.1.</t>
  </si>
  <si>
    <t>2.1.</t>
  </si>
  <si>
    <t>1.2.</t>
  </si>
  <si>
    <t>2.2.</t>
  </si>
  <si>
    <t>2.3.</t>
  </si>
  <si>
    <t>3.1.</t>
  </si>
  <si>
    <t>1.01.2021 - 31.12.2021</t>
  </si>
  <si>
    <t>1.01.2022 - 31.12.2022</t>
  </si>
  <si>
    <t>od 1.01.2023</t>
  </si>
  <si>
    <t>10 960,50 zł / 1 szkoda</t>
  </si>
  <si>
    <t>wypłata: 10 960,50 zł, przyczyna uderzenie pojazdu, zdarzenie z 28.03.2023</t>
  </si>
  <si>
    <t>58 561 zł / 10 szkód</t>
  </si>
  <si>
    <t>44 522 zł / 16 szkód</t>
  </si>
  <si>
    <t>15 778 zł / 3 szkody</t>
  </si>
  <si>
    <t>57 189 zł / 26 szkód</t>
  </si>
  <si>
    <t>27 004 zł / 4 szkody</t>
  </si>
  <si>
    <t>40 178 zł / 13 szkód</t>
  </si>
  <si>
    <t>9 576 zł / 1 rezerwa OC, 5 931 zł / 1 rezerwa AC</t>
  </si>
  <si>
    <t>67 182 zł + 2 rezerwy na kwotę 15 507 zł</t>
  </si>
  <si>
    <t>zaświadczenie PZU SA (ubezpieczenia komunikacyjne) aktualne na dzień 12.09.2023</t>
  </si>
  <si>
    <t>zaświadczenie TUW TUW (ubezpieczenia majątkowe) aktualne na dzień 11.09.2023</t>
  </si>
  <si>
    <t>ładowarki do autobusów elektrycznych</t>
  </si>
  <si>
    <t>UWAGA: ładowarki zostaną dostarczone do MZK SP. z o. o. i zgłoszone do ochrony ubezpieczeniowej w trakcie roku 2024 r.</t>
  </si>
  <si>
    <t>autobus elektryczny</t>
  </si>
  <si>
    <t>Solaris</t>
  </si>
  <si>
    <t>2023 lub 2024</t>
  </si>
  <si>
    <t>Gmina Miasto Ełk</t>
  </si>
  <si>
    <t>autobusy zostaną dostarczone i zarejestrowane w roku 2024 (w 2 turach) jako pojazdy fabrycznie nowe</t>
  </si>
  <si>
    <t>24 miesiące</t>
  </si>
  <si>
    <t>01-01-2024 – 31-12-2025</t>
  </si>
  <si>
    <t>24-09-2024 – 23-09-2026</t>
  </si>
  <si>
    <t>28-09-2024 – 27-09-2026</t>
  </si>
  <si>
    <t>19-11-2024 – 18-11-2026</t>
  </si>
  <si>
    <t>09-01-2024 - 08-01-2026</t>
  </si>
  <si>
    <t>autobus zostanie zakupiony w listopadzie 2023</t>
  </si>
  <si>
    <t>WEB62805413127507</t>
  </si>
  <si>
    <t>7898 cm3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</si>
</sst>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  <numFmt numFmtId="172" formatCode="[$-415]d\ mmmm\ yyyy"/>
    <numFmt numFmtId="173" formatCode="yyyy/mm/dd;@"/>
    <numFmt numFmtId="174" formatCode="[$-415]dddd\,\ d\ mmmm\ yyyy"/>
    <numFmt numFmtId="175" formatCode="_-* #,##0.00\ [$€-1]_-;\-* #,##0.00\ [$€-1]_-;_-* &quot;-&quot;??\ [$€-1]_-;_-@_-"/>
    <numFmt numFmtId="176" formatCode="#,##0.00\ _z_ł"/>
    <numFmt numFmtId="177" formatCode="#,##0\ _z_ł"/>
    <numFmt numFmtId="178" formatCode="#,##0.00000\ &quot;zł&quot;"/>
    <numFmt numFmtId="179" formatCode="yyyy\-mm\-dd"/>
    <numFmt numFmtId="180" formatCode="[$-415]General"/>
    <numFmt numFmtId="181" formatCode="#,##0.00\ &quot;zł&quot;;[Red]#,##0.00\ &quot;zł&quot;"/>
    <numFmt numFmtId="182" formatCode="0.0000%"/>
    <numFmt numFmtId="183" formatCode="#,##0.00&quot; zł&quot;"/>
    <numFmt numFmtId="184" formatCode="#,##0\ &quot;zł&quot;;[Red]#,##0\ &quot;zł&quot;"/>
  </numFmts>
  <fonts count="86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Calibri"/>
      <family val="2"/>
    </font>
    <font>
      <sz val="8"/>
      <name val="Arial"/>
      <family val="2"/>
    </font>
    <font>
      <b/>
      <i/>
      <sz val="11"/>
      <name val="Calibri"/>
      <family val="2"/>
    </font>
    <font>
      <b/>
      <u val="single"/>
      <sz val="12"/>
      <color indexed="10"/>
      <name val="Calibri"/>
      <family val="2"/>
    </font>
    <font>
      <sz val="10"/>
      <name val="Arial CE"/>
      <family val="0"/>
    </font>
    <font>
      <b/>
      <sz val="14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b/>
      <sz val="12"/>
      <name val="Cambira"/>
      <family val="0"/>
    </font>
    <font>
      <b/>
      <sz val="12"/>
      <name val="Arial"/>
      <family val="2"/>
    </font>
    <font>
      <b/>
      <i/>
      <sz val="9"/>
      <name val="Cambria"/>
      <family val="1"/>
    </font>
    <font>
      <b/>
      <i/>
      <sz val="9"/>
      <color indexed="9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9"/>
      <name val="Cambira"/>
      <family val="0"/>
    </font>
    <font>
      <sz val="10"/>
      <color indexed="8"/>
      <name val="Cambira"/>
      <family val="0"/>
    </font>
    <font>
      <b/>
      <sz val="12"/>
      <color indexed="9"/>
      <name val="Cambira"/>
      <family val="0"/>
    </font>
    <font>
      <b/>
      <sz val="9"/>
      <name val="Cambria"/>
      <family val="1"/>
    </font>
    <font>
      <b/>
      <sz val="9"/>
      <color indexed="9"/>
      <name val="Cambria"/>
      <family val="1"/>
    </font>
    <font>
      <b/>
      <sz val="11"/>
      <name val="Cambria"/>
      <family val="1"/>
    </font>
    <font>
      <b/>
      <sz val="12"/>
      <color indexed="9"/>
      <name val="Cambria"/>
      <family val="1"/>
    </font>
    <font>
      <b/>
      <sz val="12"/>
      <name val="Cambria"/>
      <family val="1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theme="1"/>
      <name val="Cambria"/>
      <family val="1"/>
    </font>
    <font>
      <b/>
      <sz val="10"/>
      <color theme="0"/>
      <name val="Cambira"/>
      <family val="0"/>
    </font>
    <font>
      <sz val="10"/>
      <color theme="1"/>
      <name val="Cambira"/>
      <family val="0"/>
    </font>
    <font>
      <b/>
      <sz val="12"/>
      <color theme="0"/>
      <name val="Cambira"/>
      <family val="0"/>
    </font>
    <font>
      <b/>
      <sz val="9"/>
      <color theme="0"/>
      <name val="Cambria"/>
      <family val="1"/>
    </font>
    <font>
      <b/>
      <sz val="12"/>
      <color theme="0"/>
      <name val="Cambria"/>
      <family val="1"/>
    </font>
    <font>
      <sz val="10"/>
      <color theme="1"/>
      <name val="Cambria"/>
      <family val="1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77C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55" applyFill="1">
      <alignment/>
      <protection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vertical="center" wrapText="1"/>
      <protection locked="0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44" fontId="44" fillId="33" borderId="17" xfId="85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vertical="center" wrapText="1"/>
    </xf>
    <xf numFmtId="0" fontId="45" fillId="33" borderId="19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right" vertical="center" wrapText="1"/>
    </xf>
    <xf numFmtId="170" fontId="45" fillId="33" borderId="21" xfId="85" applyNumberFormat="1" applyFont="1" applyFill="1" applyBorder="1" applyAlignment="1">
      <alignment vertical="center" wrapText="1"/>
    </xf>
    <xf numFmtId="170" fontId="45" fillId="33" borderId="22" xfId="85" applyNumberFormat="1" applyFont="1" applyFill="1" applyBorder="1" applyAlignment="1">
      <alignment vertical="center" wrapText="1"/>
    </xf>
    <xf numFmtId="170" fontId="45" fillId="33" borderId="23" xfId="85" applyNumberFormat="1" applyFont="1" applyFill="1" applyBorder="1" applyAlignment="1">
      <alignment vertical="center" wrapText="1"/>
    </xf>
    <xf numFmtId="170" fontId="44" fillId="33" borderId="17" xfId="85" applyNumberFormat="1" applyFont="1" applyFill="1" applyBorder="1" applyAlignment="1">
      <alignment vertical="center" wrapText="1"/>
    </xf>
    <xf numFmtId="0" fontId="78" fillId="20" borderId="10" xfId="0" applyFont="1" applyFill="1" applyBorder="1" applyAlignment="1">
      <alignment vertical="center" wrapText="1"/>
    </xf>
    <xf numFmtId="170" fontId="79" fillId="36" borderId="10" xfId="85" applyNumberFormat="1" applyFont="1" applyFill="1" applyBorder="1" applyAlignment="1">
      <alignment horizontal="center" vertical="center" wrapText="1"/>
    </xf>
    <xf numFmtId="170" fontId="80" fillId="37" borderId="10" xfId="0" applyNumberFormat="1" applyFont="1" applyFill="1" applyBorder="1" applyAlignment="1">
      <alignment horizontal="center" vertical="center" wrapText="1"/>
    </xf>
    <xf numFmtId="170" fontId="15" fillId="37" borderId="10" xfId="0" applyNumberFormat="1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 wrapText="1"/>
    </xf>
    <xf numFmtId="184" fontId="76" fillId="33" borderId="25" xfId="0" applyNumberFormat="1" applyFont="1" applyFill="1" applyBorder="1" applyAlignment="1">
      <alignment horizontal="center" vertical="center" wrapText="1"/>
    </xf>
    <xf numFmtId="0" fontId="76" fillId="33" borderId="26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27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28" xfId="0" applyFont="1" applyFill="1" applyBorder="1" applyAlignment="1">
      <alignment horizontal="center" vertical="center" wrapText="1"/>
    </xf>
    <xf numFmtId="0" fontId="76" fillId="33" borderId="25" xfId="0" applyFont="1" applyFill="1" applyBorder="1" applyAlignment="1">
      <alignment horizontal="center" vertical="center"/>
    </xf>
    <xf numFmtId="0" fontId="76" fillId="35" borderId="29" xfId="0" applyFont="1" applyFill="1" applyBorder="1" applyAlignment="1">
      <alignment horizontal="center" vertical="center" wrapText="1"/>
    </xf>
    <xf numFmtId="184" fontId="76" fillId="35" borderId="12" xfId="0" applyNumberFormat="1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35" borderId="28" xfId="0" applyFont="1" applyFill="1" applyBorder="1" applyAlignment="1">
      <alignment horizontal="center" vertical="center" wrapText="1"/>
    </xf>
    <xf numFmtId="184" fontId="76" fillId="35" borderId="15" xfId="0" applyNumberFormat="1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49" fillId="38" borderId="10" xfId="55" applyFont="1" applyFill="1" applyBorder="1" applyAlignment="1">
      <alignment horizontal="center" vertical="center" wrapText="1"/>
      <protection/>
    </xf>
    <xf numFmtId="0" fontId="49" fillId="38" borderId="31" xfId="55" applyFont="1" applyFill="1" applyBorder="1" applyAlignment="1">
      <alignment horizontal="center" vertical="center" wrapText="1"/>
      <protection/>
    </xf>
    <xf numFmtId="0" fontId="49" fillId="17" borderId="31" xfId="55" applyFont="1" applyFill="1" applyBorder="1" applyAlignment="1">
      <alignment horizontal="center" vertical="center" wrapText="1"/>
      <protection/>
    </xf>
    <xf numFmtId="0" fontId="81" fillId="39" borderId="10" xfId="55" applyFont="1" applyFill="1" applyBorder="1" applyAlignment="1">
      <alignment horizontal="center" vertical="center" wrapText="1"/>
      <protection/>
    </xf>
    <xf numFmtId="0" fontId="81" fillId="40" borderId="10" xfId="55" applyFont="1" applyFill="1" applyBorder="1" applyAlignment="1">
      <alignment horizontal="center" vertical="center" wrapText="1"/>
      <protection/>
    </xf>
    <xf numFmtId="49" fontId="12" fillId="41" borderId="10" xfId="55" applyNumberFormat="1" applyFont="1" applyFill="1" applyBorder="1" applyAlignment="1" applyProtection="1">
      <alignment horizontal="center" vertical="center" wrapText="1"/>
      <protection locked="0"/>
    </xf>
    <xf numFmtId="170" fontId="12" fillId="41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42" borderId="10" xfId="55" applyFont="1" applyFill="1" applyBorder="1" applyAlignment="1" applyProtection="1">
      <alignment horizontal="center" vertical="center" wrapText="1"/>
      <protection locked="0"/>
    </xf>
    <xf numFmtId="4" fontId="12" fillId="41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41" borderId="10" xfId="55" applyFont="1" applyFill="1" applyBorder="1" applyAlignment="1" applyProtection="1">
      <alignment horizontal="center" vertical="center" wrapText="1"/>
      <protection locked="0"/>
    </xf>
    <xf numFmtId="0" fontId="13" fillId="42" borderId="10" xfId="55" applyFont="1" applyFill="1" applyBorder="1" applyAlignment="1" applyProtection="1">
      <alignment horizontal="center" vertical="center" wrapText="1"/>
      <protection locked="0"/>
    </xf>
    <xf numFmtId="49" fontId="13" fillId="43" borderId="10" xfId="55" applyNumberFormat="1" applyFont="1" applyFill="1" applyBorder="1" applyAlignment="1" applyProtection="1">
      <alignment horizontal="center" vertical="center" wrapText="1"/>
      <protection locked="0"/>
    </xf>
    <xf numFmtId="170" fontId="13" fillId="43" borderId="10" xfId="55" applyNumberFormat="1" applyFont="1" applyFill="1" applyBorder="1" applyAlignment="1" applyProtection="1">
      <alignment horizontal="center" vertical="center" wrapText="1"/>
      <protection locked="0"/>
    </xf>
    <xf numFmtId="0" fontId="45" fillId="41" borderId="10" xfId="55" applyFont="1" applyFill="1" applyBorder="1" applyAlignment="1" applyProtection="1">
      <alignment horizontal="center" vertical="center" wrapText="1"/>
      <protection locked="0"/>
    </xf>
    <xf numFmtId="0" fontId="12" fillId="0" borderId="10" xfId="55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9" fontId="45" fillId="43" borderId="32" xfId="0" applyNumberFormat="1" applyFont="1" applyFill="1" applyBorder="1" applyAlignment="1" applyProtection="1">
      <alignment vertical="center" wrapText="1"/>
      <protection locked="0"/>
    </xf>
    <xf numFmtId="49" fontId="45" fillId="43" borderId="10" xfId="0" applyNumberFormat="1" applyFont="1" applyFill="1" applyBorder="1" applyAlignment="1" applyProtection="1">
      <alignment vertical="center" wrapText="1"/>
      <protection locked="0"/>
    </xf>
    <xf numFmtId="170" fontId="45" fillId="41" borderId="32" xfId="0" applyNumberFormat="1" applyFont="1" applyFill="1" applyBorder="1" applyAlignment="1" applyProtection="1">
      <alignment vertical="center" wrapText="1"/>
      <protection locked="0"/>
    </xf>
    <xf numFmtId="0" fontId="45" fillId="4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51" fillId="3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41" borderId="10" xfId="0" applyFont="1" applyFill="1" applyBorder="1" applyAlignment="1" applyProtection="1">
      <alignment vertical="center" wrapText="1"/>
      <protection locked="0"/>
    </xf>
    <xf numFmtId="0" fontId="20" fillId="43" borderId="10" xfId="0" applyFont="1" applyFill="1" applyBorder="1" applyAlignment="1" applyProtection="1">
      <alignment horizontal="center" vertical="center" wrapText="1"/>
      <protection locked="0"/>
    </xf>
    <xf numFmtId="0" fontId="43" fillId="42" borderId="10" xfId="0" applyFont="1" applyFill="1" applyBorder="1" applyAlignment="1" applyProtection="1">
      <alignment horizontal="center" vertical="center" wrapText="1"/>
      <protection locked="0"/>
    </xf>
    <xf numFmtId="170" fontId="20" fillId="41" borderId="10" xfId="0" applyNumberFormat="1" applyFont="1" applyFill="1" applyBorder="1" applyAlignment="1" applyProtection="1">
      <alignment vertical="center" wrapText="1"/>
      <protection locked="0"/>
    </xf>
    <xf numFmtId="170" fontId="43" fillId="42" borderId="10" xfId="55" applyNumberFormat="1" applyFont="1" applyFill="1" applyBorder="1" applyAlignment="1" applyProtection="1">
      <alignment horizontal="center" vertical="center" wrapText="1"/>
      <protection locked="0"/>
    </xf>
    <xf numFmtId="0" fontId="20" fillId="43" borderId="10" xfId="0" applyFont="1" applyFill="1" applyBorder="1" applyAlignment="1" applyProtection="1">
      <alignment vertical="center" wrapText="1"/>
      <protection locked="0"/>
    </xf>
    <xf numFmtId="170" fontId="20" fillId="41" borderId="10" xfId="0" applyNumberFormat="1" applyFont="1" applyFill="1" applyBorder="1" applyAlignment="1" applyProtection="1">
      <alignment vertical="center" wrapText="1"/>
      <protection locked="0"/>
    </xf>
    <xf numFmtId="16" fontId="45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18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7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14" fillId="33" borderId="0" xfId="0" applyNumberFormat="1" applyFont="1" applyFill="1" applyBorder="1" applyAlignment="1">
      <alignment/>
    </xf>
    <xf numFmtId="184" fontId="16" fillId="33" borderId="0" xfId="0" applyNumberFormat="1" applyFont="1" applyFill="1" applyBorder="1" applyAlignment="1">
      <alignment/>
    </xf>
    <xf numFmtId="0" fontId="76" fillId="0" borderId="14" xfId="0" applyFont="1" applyFill="1" applyBorder="1" applyAlignment="1">
      <alignment horizontal="center" vertical="center" wrapText="1"/>
    </xf>
    <xf numFmtId="0" fontId="53" fillId="44" borderId="32" xfId="55" applyFont="1" applyFill="1" applyBorder="1" applyAlignment="1">
      <alignment horizontal="center" vertical="center" wrapText="1"/>
      <protection/>
    </xf>
    <xf numFmtId="0" fontId="53" fillId="44" borderId="33" xfId="55" applyFont="1" applyFill="1" applyBorder="1" applyAlignment="1">
      <alignment horizontal="center" vertical="center" wrapText="1"/>
      <protection/>
    </xf>
    <xf numFmtId="0" fontId="53" fillId="44" borderId="34" xfId="55" applyFont="1" applyFill="1" applyBorder="1" applyAlignment="1">
      <alignment horizontal="center" vertical="center" wrapText="1"/>
      <protection/>
    </xf>
    <xf numFmtId="0" fontId="52" fillId="45" borderId="32" xfId="55" applyFont="1" applyFill="1" applyBorder="1" applyAlignment="1">
      <alignment horizontal="center" vertical="center" wrapText="1"/>
      <protection/>
    </xf>
    <xf numFmtId="0" fontId="52" fillId="45" borderId="33" xfId="55" applyFont="1" applyFill="1" applyBorder="1" applyAlignment="1">
      <alignment horizontal="center" vertical="center" wrapText="1"/>
      <protection/>
    </xf>
    <xf numFmtId="0" fontId="52" fillId="45" borderId="34" xfId="55" applyFont="1" applyFill="1" applyBorder="1" applyAlignment="1">
      <alignment horizontal="center" vertical="center" wrapText="1"/>
      <protection/>
    </xf>
    <xf numFmtId="0" fontId="82" fillId="39" borderId="32" xfId="55" applyFont="1" applyFill="1" applyBorder="1" applyAlignment="1">
      <alignment horizontal="center" vertical="center" wrapText="1"/>
      <protection/>
    </xf>
    <xf numFmtId="0" fontId="82" fillId="39" borderId="33" xfId="55" applyFont="1" applyFill="1" applyBorder="1" applyAlignment="1">
      <alignment horizontal="center" vertical="center" wrapText="1"/>
      <protection/>
    </xf>
    <xf numFmtId="0" fontId="82" fillId="39" borderId="34" xfId="55" applyFont="1" applyFill="1" applyBorder="1" applyAlignment="1">
      <alignment horizontal="center" vertical="center" wrapText="1"/>
      <protection/>
    </xf>
    <xf numFmtId="0" fontId="49" fillId="38" borderId="35" xfId="55" applyFont="1" applyFill="1" applyBorder="1" applyAlignment="1">
      <alignment horizontal="center" vertical="center" wrapText="1"/>
      <protection/>
    </xf>
    <xf numFmtId="0" fontId="49" fillId="38" borderId="31" xfId="55" applyFont="1" applyFill="1" applyBorder="1" applyAlignment="1">
      <alignment horizontal="center" vertical="center" wrapText="1"/>
      <protection/>
    </xf>
    <xf numFmtId="0" fontId="82" fillId="40" borderId="32" xfId="55" applyFont="1" applyFill="1" applyBorder="1" applyAlignment="1">
      <alignment horizontal="center" vertical="center" wrapText="1"/>
      <protection/>
    </xf>
    <xf numFmtId="0" fontId="82" fillId="40" borderId="33" xfId="55" applyFont="1" applyFill="1" applyBorder="1" applyAlignment="1">
      <alignment horizontal="center" vertical="center" wrapText="1"/>
      <protection/>
    </xf>
    <xf numFmtId="0" fontId="82" fillId="40" borderId="34" xfId="55" applyFont="1" applyFill="1" applyBorder="1" applyAlignment="1">
      <alignment horizontal="center" vertical="center" wrapText="1"/>
      <protection/>
    </xf>
    <xf numFmtId="0" fontId="83" fillId="33" borderId="0" xfId="0" applyFont="1" applyFill="1" applyAlignment="1">
      <alignment horizontal="left" vertical="center" wrapText="1"/>
    </xf>
    <xf numFmtId="0" fontId="49" fillId="38" borderId="10" xfId="55" applyFont="1" applyFill="1" applyBorder="1" applyAlignment="1">
      <alignment horizontal="center" vertical="center" wrapText="1"/>
      <protection/>
    </xf>
    <xf numFmtId="0" fontId="49" fillId="38" borderId="36" xfId="55" applyFont="1" applyFill="1" applyBorder="1" applyAlignment="1">
      <alignment horizontal="center" vertical="center" wrapText="1"/>
      <protection/>
    </xf>
    <xf numFmtId="0" fontId="49" fillId="38" borderId="37" xfId="55" applyFont="1" applyFill="1" applyBorder="1" applyAlignment="1">
      <alignment horizontal="center" vertical="center" wrapText="1"/>
      <protection/>
    </xf>
    <xf numFmtId="0" fontId="49" fillId="38" borderId="38" xfId="55" applyFont="1" applyFill="1" applyBorder="1" applyAlignment="1">
      <alignment horizontal="center" vertical="center" wrapText="1"/>
      <protection/>
    </xf>
    <xf numFmtId="0" fontId="49" fillId="38" borderId="39" xfId="55" applyFont="1" applyFill="1" applyBorder="1" applyAlignment="1">
      <alignment horizontal="center" vertical="center" wrapText="1"/>
      <protection/>
    </xf>
    <xf numFmtId="0" fontId="49" fillId="38" borderId="32" xfId="55" applyFont="1" applyFill="1" applyBorder="1" applyAlignment="1">
      <alignment horizontal="center" vertical="center" wrapText="1"/>
      <protection/>
    </xf>
    <xf numFmtId="0" fontId="49" fillId="38" borderId="33" xfId="55" applyFont="1" applyFill="1" applyBorder="1" applyAlignment="1">
      <alignment horizontal="center" vertical="center" wrapText="1"/>
      <protection/>
    </xf>
    <xf numFmtId="0" fontId="49" fillId="38" borderId="34" xfId="55" applyFont="1" applyFill="1" applyBorder="1" applyAlignment="1">
      <alignment horizontal="center" vertical="center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1" fillId="34" borderId="33" xfId="0" applyFont="1" applyFill="1" applyBorder="1" applyAlignment="1" applyProtection="1">
      <alignment horizontal="center" vertical="center" wrapText="1"/>
      <protection locked="0"/>
    </xf>
    <xf numFmtId="0" fontId="1" fillId="34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51" fillId="46" borderId="32" xfId="0" applyFont="1" applyFill="1" applyBorder="1" applyAlignment="1">
      <alignment horizontal="center" vertical="center" wrapText="1"/>
    </xf>
    <xf numFmtId="0" fontId="51" fillId="46" borderId="33" xfId="0" applyFont="1" applyFill="1" applyBorder="1" applyAlignment="1">
      <alignment horizontal="center" vertical="center" wrapText="1"/>
    </xf>
    <xf numFmtId="0" fontId="51" fillId="46" borderId="34" xfId="0" applyFont="1" applyFill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84" fillId="33" borderId="43" xfId="0" applyFont="1" applyFill="1" applyBorder="1" applyAlignment="1">
      <alignment horizontal="center" vertical="center" wrapText="1"/>
    </xf>
    <xf numFmtId="0" fontId="84" fillId="33" borderId="44" xfId="0" applyFont="1" applyFill="1" applyBorder="1" applyAlignment="1">
      <alignment horizontal="center" vertical="center" wrapText="1"/>
    </xf>
    <xf numFmtId="0" fontId="84" fillId="33" borderId="42" xfId="0" applyFont="1" applyFill="1" applyBorder="1" applyAlignment="1">
      <alignment horizontal="center" vertical="center" wrapText="1"/>
    </xf>
    <xf numFmtId="0" fontId="84" fillId="33" borderId="45" xfId="0" applyFont="1" applyFill="1" applyBorder="1" applyAlignment="1">
      <alignment horizontal="center" vertical="center" wrapText="1"/>
    </xf>
    <xf numFmtId="0" fontId="84" fillId="33" borderId="46" xfId="0" applyFont="1" applyFill="1" applyBorder="1" applyAlignment="1">
      <alignment horizontal="center" vertical="center" wrapText="1"/>
    </xf>
    <xf numFmtId="0" fontId="84" fillId="33" borderId="47" xfId="0" applyFont="1" applyFill="1" applyBorder="1" applyAlignment="1">
      <alignment horizontal="center" vertical="center" wrapText="1"/>
    </xf>
    <xf numFmtId="0" fontId="84" fillId="33" borderId="48" xfId="0" applyFont="1" applyFill="1" applyBorder="1" applyAlignment="1">
      <alignment horizontal="center" vertical="center" wrapText="1"/>
    </xf>
    <xf numFmtId="0" fontId="84" fillId="33" borderId="28" xfId="0" applyFont="1" applyFill="1" applyBorder="1" applyAlignment="1">
      <alignment horizontal="center" vertical="center" wrapText="1"/>
    </xf>
    <xf numFmtId="0" fontId="84" fillId="33" borderId="49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84" fillId="33" borderId="50" xfId="0" applyFont="1" applyFill="1" applyBorder="1" applyAlignment="1">
      <alignment horizontal="center" vertical="center" wrapText="1"/>
    </xf>
    <xf numFmtId="0" fontId="84" fillId="33" borderId="51" xfId="0" applyFont="1" applyFill="1" applyBorder="1" applyAlignment="1">
      <alignment horizontal="center" vertical="center" wrapText="1"/>
    </xf>
    <xf numFmtId="0" fontId="84" fillId="33" borderId="52" xfId="0" applyFont="1" applyFill="1" applyBorder="1" applyAlignment="1">
      <alignment horizontal="center" vertical="center" wrapText="1"/>
    </xf>
  </cellXfs>
  <cellStyles count="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1" xfId="55"/>
    <cellStyle name="Normalny 12" xfId="56"/>
    <cellStyle name="Normalny 13" xfId="57"/>
    <cellStyle name="Normalny 14" xfId="58"/>
    <cellStyle name="Normalny 16" xfId="59"/>
    <cellStyle name="Normalny 17" xfId="60"/>
    <cellStyle name="Normalny 18" xfId="61"/>
    <cellStyle name="Normalny 19" xfId="62"/>
    <cellStyle name="Normalny 2" xfId="63"/>
    <cellStyle name="Normalny 2 2" xfId="64"/>
    <cellStyle name="Normalny 2 3" xfId="65"/>
    <cellStyle name="Normalny 20" xfId="66"/>
    <cellStyle name="Normalny 21" xfId="67"/>
    <cellStyle name="Normalny 22" xfId="68"/>
    <cellStyle name="Normalny 23" xfId="69"/>
    <cellStyle name="Normalny 3" xfId="70"/>
    <cellStyle name="Normalny 3 2" xfId="71"/>
    <cellStyle name="Normalny 3 3" xfId="72"/>
    <cellStyle name="Normalny 4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3" xfId="89"/>
    <cellStyle name="Walutowy 3 2" xfId="90"/>
    <cellStyle name="Walutowy 4" xfId="91"/>
    <cellStyle name="Walutowy 5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BP19"/>
  <sheetViews>
    <sheetView tabSelected="1" view="pageBreakPreview" zoomScale="60" zoomScaleNormal="110" workbookViewId="0" topLeftCell="A1">
      <selection activeCell="H3" sqref="H3"/>
    </sheetView>
  </sheetViews>
  <sheetFormatPr defaultColWidth="9.140625" defaultRowHeight="12.75"/>
  <cols>
    <col min="1" max="1" width="9.140625" style="5" customWidth="1"/>
    <col min="2" max="2" width="6.421875" style="5" customWidth="1"/>
    <col min="3" max="3" width="26.140625" style="5" customWidth="1"/>
    <col min="4" max="4" width="19.28125" style="5" customWidth="1"/>
    <col min="5" max="5" width="11.140625" style="5" customWidth="1"/>
    <col min="6" max="6" width="13.28125" style="5" bestFit="1" customWidth="1"/>
    <col min="7" max="7" width="12.8515625" style="5" customWidth="1"/>
    <col min="8" max="9" width="12.28125" style="5" customWidth="1"/>
    <col min="10" max="10" width="13.7109375" style="5" customWidth="1"/>
    <col min="11" max="12" width="11.421875" style="5" customWidth="1"/>
    <col min="13" max="13" width="14.57421875" style="5" customWidth="1"/>
    <col min="14" max="14" width="12.57421875" style="5" customWidth="1"/>
    <col min="15" max="15" width="22.421875" style="5" customWidth="1"/>
    <col min="16" max="16" width="6.28125" style="5" customWidth="1"/>
    <col min="17" max="17" width="20.57421875" style="5" customWidth="1"/>
    <col min="18" max="18" width="12.140625" style="5" customWidth="1"/>
    <col min="19" max="19" width="12.8515625" style="5" bestFit="1" customWidth="1"/>
    <col min="20" max="20" width="28.57421875" style="5" customWidth="1"/>
    <col min="21" max="22" width="14.140625" style="5" customWidth="1"/>
    <col min="23" max="23" width="25.7109375" style="5" customWidth="1"/>
    <col min="24" max="24" width="17.140625" style="5" customWidth="1"/>
    <col min="25" max="25" width="25.7109375" style="5" customWidth="1"/>
    <col min="26" max="26" width="17.140625" style="5" customWidth="1"/>
    <col min="27" max="27" width="6.28125" style="5" customWidth="1"/>
    <col min="28" max="28" width="18.7109375" style="5" customWidth="1"/>
    <col min="29" max="36" width="17.140625" style="5" customWidth="1"/>
    <col min="37" max="37" width="17.57421875" style="5" customWidth="1"/>
    <col min="38" max="41" width="17.140625" style="5" customWidth="1"/>
    <col min="42" max="42" width="6.28125" style="5" customWidth="1"/>
    <col min="43" max="44" width="17.140625" style="5" customWidth="1"/>
    <col min="45" max="48" width="12.421875" style="5" customWidth="1"/>
    <col min="49" max="52" width="17.140625" style="5" customWidth="1"/>
    <col min="53" max="53" width="25.00390625" style="5" customWidth="1"/>
    <col min="54" max="57" width="17.140625" style="5" customWidth="1"/>
    <col min="58" max="16384" width="9.140625" style="5" customWidth="1"/>
  </cols>
  <sheetData>
    <row r="1" spans="2:68" ht="15.75" customHeight="1">
      <c r="B1" s="103" t="s">
        <v>0</v>
      </c>
      <c r="C1" s="103" t="s">
        <v>242</v>
      </c>
      <c r="D1" s="103" t="s">
        <v>1</v>
      </c>
      <c r="E1" s="103" t="s">
        <v>243</v>
      </c>
      <c r="F1" s="110" t="s">
        <v>82</v>
      </c>
      <c r="G1" s="111"/>
      <c r="H1" s="103" t="s">
        <v>15</v>
      </c>
      <c r="I1" s="103" t="s">
        <v>37</v>
      </c>
      <c r="J1" s="103" t="s">
        <v>244</v>
      </c>
      <c r="K1" s="103" t="s">
        <v>245</v>
      </c>
      <c r="L1" s="109" t="s">
        <v>246</v>
      </c>
      <c r="M1" s="109"/>
      <c r="N1" s="109"/>
      <c r="O1" s="109"/>
      <c r="P1" s="114" t="s">
        <v>36</v>
      </c>
      <c r="Q1" s="115"/>
      <c r="R1" s="115"/>
      <c r="S1" s="116"/>
      <c r="T1" s="103" t="s">
        <v>7</v>
      </c>
      <c r="U1" s="103" t="s">
        <v>11</v>
      </c>
      <c r="V1" s="103" t="s">
        <v>13</v>
      </c>
      <c r="W1" s="103" t="s">
        <v>247</v>
      </c>
      <c r="X1" s="103" t="s">
        <v>5</v>
      </c>
      <c r="Y1" s="103" t="s">
        <v>6</v>
      </c>
      <c r="Z1" s="103" t="s">
        <v>25</v>
      </c>
      <c r="AA1" s="103" t="s">
        <v>248</v>
      </c>
      <c r="AB1" s="94" t="s">
        <v>249</v>
      </c>
      <c r="AC1" s="95"/>
      <c r="AD1" s="95"/>
      <c r="AE1" s="95"/>
      <c r="AF1" s="95"/>
      <c r="AG1" s="96"/>
      <c r="AH1" s="97" t="s">
        <v>250</v>
      </c>
      <c r="AI1" s="98"/>
      <c r="AJ1" s="98"/>
      <c r="AK1" s="98"/>
      <c r="AL1" s="99"/>
      <c r="AM1" s="100" t="s">
        <v>10</v>
      </c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2"/>
      <c r="BA1" s="105" t="s">
        <v>23</v>
      </c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7"/>
    </row>
    <row r="2" spans="2:68" ht="81.75" customHeight="1">
      <c r="B2" s="104"/>
      <c r="C2" s="104"/>
      <c r="D2" s="104"/>
      <c r="E2" s="104"/>
      <c r="F2" s="112"/>
      <c r="G2" s="113"/>
      <c r="H2" s="104"/>
      <c r="I2" s="104"/>
      <c r="J2" s="104"/>
      <c r="K2" s="104"/>
      <c r="L2" s="53" t="s">
        <v>251</v>
      </c>
      <c r="M2" s="53" t="s">
        <v>252</v>
      </c>
      <c r="N2" s="53" t="s">
        <v>253</v>
      </c>
      <c r="O2" s="53" t="s">
        <v>254</v>
      </c>
      <c r="P2" s="53" t="s">
        <v>8</v>
      </c>
      <c r="Q2" s="53" t="s">
        <v>12</v>
      </c>
      <c r="R2" s="53" t="s">
        <v>14</v>
      </c>
      <c r="S2" s="53" t="s">
        <v>9</v>
      </c>
      <c r="T2" s="104"/>
      <c r="U2" s="104"/>
      <c r="V2" s="104"/>
      <c r="W2" s="104"/>
      <c r="X2" s="104"/>
      <c r="Y2" s="104"/>
      <c r="Z2" s="104"/>
      <c r="AA2" s="104"/>
      <c r="AB2" s="54" t="s">
        <v>4</v>
      </c>
      <c r="AC2" s="54" t="s">
        <v>255</v>
      </c>
      <c r="AD2" s="54" t="s">
        <v>256</v>
      </c>
      <c r="AE2" s="54" t="s">
        <v>257</v>
      </c>
      <c r="AF2" s="54" t="s">
        <v>258</v>
      </c>
      <c r="AG2" s="54" t="s">
        <v>259</v>
      </c>
      <c r="AH2" s="55" t="s">
        <v>260</v>
      </c>
      <c r="AI2" s="55" t="s">
        <v>261</v>
      </c>
      <c r="AJ2" s="55" t="s">
        <v>262</v>
      </c>
      <c r="AK2" s="55" t="s">
        <v>263</v>
      </c>
      <c r="AL2" s="55" t="s">
        <v>264</v>
      </c>
      <c r="AM2" s="56" t="s">
        <v>21</v>
      </c>
      <c r="AN2" s="56" t="s">
        <v>31</v>
      </c>
      <c r="AO2" s="56" t="s">
        <v>32</v>
      </c>
      <c r="AP2" s="56" t="s">
        <v>33</v>
      </c>
      <c r="AQ2" s="56" t="s">
        <v>34</v>
      </c>
      <c r="AR2" s="56" t="s">
        <v>265</v>
      </c>
      <c r="AS2" s="56" t="s">
        <v>266</v>
      </c>
      <c r="AT2" s="56" t="s">
        <v>267</v>
      </c>
      <c r="AU2" s="56" t="s">
        <v>16</v>
      </c>
      <c r="AV2" s="56" t="s">
        <v>17</v>
      </c>
      <c r="AW2" s="56" t="s">
        <v>18</v>
      </c>
      <c r="AX2" s="56" t="s">
        <v>35</v>
      </c>
      <c r="AY2" s="56" t="s">
        <v>27</v>
      </c>
      <c r="AZ2" s="56" t="s">
        <v>24</v>
      </c>
      <c r="BA2" s="57" t="s">
        <v>22</v>
      </c>
      <c r="BB2" s="57" t="s">
        <v>19</v>
      </c>
      <c r="BC2" s="57" t="s">
        <v>268</v>
      </c>
      <c r="BD2" s="57" t="s">
        <v>269</v>
      </c>
      <c r="BE2" s="57" t="s">
        <v>270</v>
      </c>
      <c r="BF2" s="57" t="s">
        <v>271</v>
      </c>
      <c r="BG2" s="57" t="s">
        <v>272</v>
      </c>
      <c r="BH2" s="57" t="s">
        <v>273</v>
      </c>
      <c r="BI2" s="57" t="s">
        <v>274</v>
      </c>
      <c r="BJ2" s="57" t="s">
        <v>275</v>
      </c>
      <c r="BK2" s="57" t="s">
        <v>276</v>
      </c>
      <c r="BL2" s="57" t="s">
        <v>26</v>
      </c>
      <c r="BM2" s="57" t="s">
        <v>277</v>
      </c>
      <c r="BN2" s="57" t="s">
        <v>29</v>
      </c>
      <c r="BO2" s="57" t="s">
        <v>30</v>
      </c>
      <c r="BP2" s="57" t="s">
        <v>24</v>
      </c>
    </row>
    <row r="3" spans="2:68" ht="76.5">
      <c r="B3" s="67" t="s">
        <v>310</v>
      </c>
      <c r="C3" s="58" t="s">
        <v>278</v>
      </c>
      <c r="D3" s="58" t="s">
        <v>279</v>
      </c>
      <c r="E3" s="58" t="s">
        <v>280</v>
      </c>
      <c r="F3" s="59">
        <v>2900000</v>
      </c>
      <c r="G3" s="60" t="s">
        <v>281</v>
      </c>
      <c r="H3" s="61">
        <v>1294</v>
      </c>
      <c r="I3" s="61">
        <v>1294</v>
      </c>
      <c r="J3" s="62">
        <v>1972</v>
      </c>
      <c r="K3" s="63" t="s">
        <v>41</v>
      </c>
      <c r="L3" s="64" t="s">
        <v>46</v>
      </c>
      <c r="M3" s="64" t="s">
        <v>282</v>
      </c>
      <c r="N3" s="60" t="s">
        <v>39</v>
      </c>
      <c r="O3" s="60" t="s">
        <v>39</v>
      </c>
      <c r="P3" s="64" t="s">
        <v>42</v>
      </c>
      <c r="Q3" s="64" t="s">
        <v>43</v>
      </c>
      <c r="R3" s="64" t="s">
        <v>44</v>
      </c>
      <c r="S3" s="64" t="s">
        <v>45</v>
      </c>
      <c r="T3" s="60" t="s">
        <v>39</v>
      </c>
      <c r="U3" s="64" t="s">
        <v>49</v>
      </c>
      <c r="V3" s="64" t="s">
        <v>39</v>
      </c>
      <c r="W3" s="60" t="s">
        <v>39</v>
      </c>
      <c r="X3" s="60" t="s">
        <v>38</v>
      </c>
      <c r="Y3" s="60" t="s">
        <v>39</v>
      </c>
      <c r="Z3" s="60" t="s">
        <v>38</v>
      </c>
      <c r="AA3" s="60" t="s">
        <v>38</v>
      </c>
      <c r="AB3" s="60" t="s">
        <v>38</v>
      </c>
      <c r="AC3" s="60"/>
      <c r="AD3" s="64" t="s">
        <v>283</v>
      </c>
      <c r="AE3" s="64" t="s">
        <v>283</v>
      </c>
      <c r="AF3" s="60" t="s">
        <v>39</v>
      </c>
      <c r="AG3" s="64" t="s">
        <v>283</v>
      </c>
      <c r="AH3" s="60" t="s">
        <v>39</v>
      </c>
      <c r="AI3" s="64" t="s">
        <v>283</v>
      </c>
      <c r="AJ3" s="64" t="s">
        <v>283</v>
      </c>
      <c r="AK3" s="64" t="s">
        <v>39</v>
      </c>
      <c r="AL3" s="65" t="s">
        <v>283</v>
      </c>
      <c r="AM3" s="63" t="s">
        <v>38</v>
      </c>
      <c r="AN3" s="63" t="s">
        <v>38</v>
      </c>
      <c r="AO3" s="63" t="s">
        <v>38</v>
      </c>
      <c r="AP3" s="63"/>
      <c r="AQ3" s="63" t="s">
        <v>39</v>
      </c>
      <c r="AR3" s="58" t="s">
        <v>284</v>
      </c>
      <c r="AS3" s="58" t="s">
        <v>285</v>
      </c>
      <c r="AT3" s="58" t="s">
        <v>39</v>
      </c>
      <c r="AU3" s="63" t="s">
        <v>38</v>
      </c>
      <c r="AV3" s="63" t="s">
        <v>39</v>
      </c>
      <c r="AW3" s="63" t="s">
        <v>40</v>
      </c>
      <c r="AX3" s="63" t="s">
        <v>38</v>
      </c>
      <c r="AY3" s="63" t="s">
        <v>38</v>
      </c>
      <c r="AZ3" s="58" t="s">
        <v>39</v>
      </c>
      <c r="BA3" s="63" t="s">
        <v>38</v>
      </c>
      <c r="BB3" s="63" t="s">
        <v>38</v>
      </c>
      <c r="BC3" s="58" t="s">
        <v>286</v>
      </c>
      <c r="BD3" s="58" t="s">
        <v>282</v>
      </c>
      <c r="BE3" s="58" t="s">
        <v>282</v>
      </c>
      <c r="BF3" s="58" t="s">
        <v>46</v>
      </c>
      <c r="BG3" s="58" t="s">
        <v>282</v>
      </c>
      <c r="BH3" s="63" t="s">
        <v>39</v>
      </c>
      <c r="BI3" s="63" t="s">
        <v>39</v>
      </c>
      <c r="BJ3" s="63" t="s">
        <v>39</v>
      </c>
      <c r="BK3" s="66" t="s">
        <v>39</v>
      </c>
      <c r="BL3" s="63" t="s">
        <v>38</v>
      </c>
      <c r="BM3" s="66" t="s">
        <v>39</v>
      </c>
      <c r="BN3" s="63" t="s">
        <v>38</v>
      </c>
      <c r="BO3" s="63" t="s">
        <v>39</v>
      </c>
      <c r="BP3" s="58" t="s">
        <v>39</v>
      </c>
    </row>
    <row r="4" spans="2:68" ht="37.5" customHeight="1">
      <c r="B4" s="67" t="s">
        <v>312</v>
      </c>
      <c r="C4" s="58" t="s">
        <v>47</v>
      </c>
      <c r="D4" s="58" t="s">
        <v>279</v>
      </c>
      <c r="E4" s="58" t="s">
        <v>280</v>
      </c>
      <c r="F4" s="59">
        <v>836200</v>
      </c>
      <c r="G4" s="60" t="s">
        <v>287</v>
      </c>
      <c r="H4" s="61">
        <v>236</v>
      </c>
      <c r="I4" s="61">
        <v>236</v>
      </c>
      <c r="J4" s="62">
        <v>2007</v>
      </c>
      <c r="K4" s="63" t="s">
        <v>41</v>
      </c>
      <c r="L4" s="64" t="s">
        <v>46</v>
      </c>
      <c r="M4" s="64" t="s">
        <v>282</v>
      </c>
      <c r="N4" s="60" t="s">
        <v>39</v>
      </c>
      <c r="O4" s="60" t="s">
        <v>39</v>
      </c>
      <c r="P4" s="64" t="s">
        <v>288</v>
      </c>
      <c r="Q4" s="64" t="s">
        <v>289</v>
      </c>
      <c r="R4" s="64" t="s">
        <v>44</v>
      </c>
      <c r="S4" s="64" t="s">
        <v>290</v>
      </c>
      <c r="T4" s="60" t="s">
        <v>38</v>
      </c>
      <c r="U4" s="64" t="s">
        <v>49</v>
      </c>
      <c r="V4" s="64" t="s">
        <v>39</v>
      </c>
      <c r="W4" s="60" t="s">
        <v>39</v>
      </c>
      <c r="X4" s="60" t="s">
        <v>38</v>
      </c>
      <c r="Y4" s="60" t="s">
        <v>39</v>
      </c>
      <c r="Z4" s="60" t="s">
        <v>38</v>
      </c>
      <c r="AA4" s="60" t="s">
        <v>38</v>
      </c>
      <c r="AB4" s="60" t="s">
        <v>38</v>
      </c>
      <c r="AC4" s="60"/>
      <c r="AD4" s="64" t="s">
        <v>283</v>
      </c>
      <c r="AE4" s="64" t="s">
        <v>283</v>
      </c>
      <c r="AF4" s="60" t="s">
        <v>39</v>
      </c>
      <c r="AG4" s="64" t="s">
        <v>283</v>
      </c>
      <c r="AH4" s="60" t="s">
        <v>39</v>
      </c>
      <c r="AI4" s="64" t="s">
        <v>283</v>
      </c>
      <c r="AJ4" s="64" t="s">
        <v>283</v>
      </c>
      <c r="AK4" s="64" t="s">
        <v>39</v>
      </c>
      <c r="AL4" s="65" t="s">
        <v>283</v>
      </c>
      <c r="AM4" s="63" t="s">
        <v>38</v>
      </c>
      <c r="AN4" s="63" t="s">
        <v>38</v>
      </c>
      <c r="AO4" s="63" t="s">
        <v>38</v>
      </c>
      <c r="AP4" s="63"/>
      <c r="AQ4" s="63" t="s">
        <v>39</v>
      </c>
      <c r="AR4" s="58" t="s">
        <v>39</v>
      </c>
      <c r="AS4" s="58" t="s">
        <v>285</v>
      </c>
      <c r="AT4" s="58" t="s">
        <v>39</v>
      </c>
      <c r="AU4" s="63" t="s">
        <v>38</v>
      </c>
      <c r="AV4" s="63" t="s">
        <v>39</v>
      </c>
      <c r="AW4" s="63" t="s">
        <v>40</v>
      </c>
      <c r="AX4" s="63" t="s">
        <v>38</v>
      </c>
      <c r="AY4" s="63" t="s">
        <v>38</v>
      </c>
      <c r="AZ4" s="58" t="s">
        <v>39</v>
      </c>
      <c r="BA4" s="63" t="s">
        <v>38</v>
      </c>
      <c r="BB4" s="63" t="s">
        <v>38</v>
      </c>
      <c r="BC4" s="58" t="s">
        <v>46</v>
      </c>
      <c r="BD4" s="58" t="s">
        <v>282</v>
      </c>
      <c r="BE4" s="58" t="s">
        <v>282</v>
      </c>
      <c r="BF4" s="58" t="s">
        <v>46</v>
      </c>
      <c r="BG4" s="58" t="s">
        <v>282</v>
      </c>
      <c r="BH4" s="63" t="s">
        <v>39</v>
      </c>
      <c r="BI4" s="63" t="s">
        <v>39</v>
      </c>
      <c r="BJ4" s="63" t="s">
        <v>39</v>
      </c>
      <c r="BK4" s="66" t="s">
        <v>39</v>
      </c>
      <c r="BL4" s="63" t="s">
        <v>38</v>
      </c>
      <c r="BM4" s="66" t="s">
        <v>39</v>
      </c>
      <c r="BN4" s="63" t="s">
        <v>38</v>
      </c>
      <c r="BO4" s="63" t="s">
        <v>39</v>
      </c>
      <c r="BP4" s="58" t="s">
        <v>39</v>
      </c>
    </row>
    <row r="5" spans="2:10" ht="25.5">
      <c r="B5" s="68" t="s">
        <v>311</v>
      </c>
      <c r="C5" s="69" t="s">
        <v>291</v>
      </c>
      <c r="D5" s="70" t="s">
        <v>279</v>
      </c>
      <c r="E5" s="58" t="s">
        <v>280</v>
      </c>
      <c r="F5" s="71">
        <v>40000</v>
      </c>
      <c r="G5" s="60" t="s">
        <v>281</v>
      </c>
      <c r="J5" s="72" t="s">
        <v>48</v>
      </c>
    </row>
    <row r="6" spans="2:10" ht="25.5">
      <c r="B6" s="68" t="s">
        <v>313</v>
      </c>
      <c r="C6" s="69" t="s">
        <v>292</v>
      </c>
      <c r="D6" s="70" t="s">
        <v>279</v>
      </c>
      <c r="E6" s="58" t="s">
        <v>280</v>
      </c>
      <c r="F6" s="71">
        <v>10737</v>
      </c>
      <c r="G6" s="60" t="s">
        <v>287</v>
      </c>
      <c r="J6" s="72">
        <v>2021</v>
      </c>
    </row>
    <row r="7" spans="2:10" ht="25.5">
      <c r="B7" s="68" t="s">
        <v>314</v>
      </c>
      <c r="C7" s="69" t="s">
        <v>293</v>
      </c>
      <c r="D7" s="70" t="s">
        <v>279</v>
      </c>
      <c r="E7" s="58" t="s">
        <v>280</v>
      </c>
      <c r="F7" s="71">
        <v>20000</v>
      </c>
      <c r="G7" s="60" t="s">
        <v>287</v>
      </c>
      <c r="J7" s="72">
        <v>2018</v>
      </c>
    </row>
    <row r="8" spans="2:7" ht="25.5">
      <c r="B8" s="83" t="s">
        <v>315</v>
      </c>
      <c r="C8" s="69" t="s">
        <v>294</v>
      </c>
      <c r="D8" s="70" t="s">
        <v>279</v>
      </c>
      <c r="E8" s="58" t="s">
        <v>280</v>
      </c>
      <c r="F8" s="71">
        <f>50960+29400+393380+31950</f>
        <v>505690</v>
      </c>
      <c r="G8" s="60" t="s">
        <v>287</v>
      </c>
    </row>
    <row r="9" ht="12.75"/>
    <row r="10" ht="12.75"/>
    <row r="11" ht="13.5" thickBot="1"/>
    <row r="12" spans="3:5" ht="27" customHeight="1" thickBot="1">
      <c r="C12" s="21" t="s">
        <v>196</v>
      </c>
      <c r="D12" s="22" t="s">
        <v>197</v>
      </c>
      <c r="E12" s="20"/>
    </row>
    <row r="13" spans="3:5" ht="14.25">
      <c r="C13" s="23" t="s">
        <v>198</v>
      </c>
      <c r="D13" s="27">
        <f>SUM(F3:F4)</f>
        <v>3736200</v>
      </c>
      <c r="E13" s="20"/>
    </row>
    <row r="14" spans="3:5" ht="14.25">
      <c r="C14" s="24" t="s">
        <v>195</v>
      </c>
      <c r="D14" s="28">
        <f>SUM(F5:F7)</f>
        <v>70737</v>
      </c>
      <c r="E14" s="20"/>
    </row>
    <row r="15" spans="3:5" ht="26.25" thickBot="1">
      <c r="C15" s="25" t="s">
        <v>203</v>
      </c>
      <c r="D15" s="29">
        <f>F8</f>
        <v>505690</v>
      </c>
      <c r="E15" s="20"/>
    </row>
    <row r="16" spans="3:5" ht="15" thickBot="1">
      <c r="C16" s="26" t="s">
        <v>199</v>
      </c>
      <c r="D16" s="30">
        <f>D13+D14+D15</f>
        <v>4312627</v>
      </c>
      <c r="E16" s="20"/>
    </row>
    <row r="17" spans="3:12" ht="21.75" customHeight="1">
      <c r="C17" s="108" t="s">
        <v>200</v>
      </c>
      <c r="D17" s="108"/>
      <c r="E17" s="108"/>
      <c r="F17" s="108"/>
      <c r="G17" s="108"/>
      <c r="H17" s="108"/>
      <c r="I17" s="108"/>
      <c r="J17" s="108"/>
      <c r="K17" s="108"/>
      <c r="L17" s="108"/>
    </row>
    <row r="18" spans="3:12" ht="27" customHeight="1">
      <c r="C18" s="108" t="s">
        <v>201</v>
      </c>
      <c r="D18" s="108"/>
      <c r="E18" s="108"/>
      <c r="F18" s="108"/>
      <c r="G18" s="108"/>
      <c r="H18" s="108"/>
      <c r="I18" s="108"/>
      <c r="J18" s="108"/>
      <c r="K18" s="108"/>
      <c r="L18" s="108"/>
    </row>
    <row r="19" spans="3:9" ht="27" customHeight="1">
      <c r="C19" s="108" t="s">
        <v>202</v>
      </c>
      <c r="D19" s="108"/>
      <c r="E19" s="108"/>
      <c r="F19" s="108"/>
      <c r="G19" s="108"/>
      <c r="H19" s="108"/>
      <c r="I19" s="10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 insertRows="0"/>
  <mergeCells count="26">
    <mergeCell ref="L1:O1"/>
    <mergeCell ref="T1:T2"/>
    <mergeCell ref="U1:U2"/>
    <mergeCell ref="B1:B2"/>
    <mergeCell ref="C1:C2"/>
    <mergeCell ref="D1:D2"/>
    <mergeCell ref="E1:E2"/>
    <mergeCell ref="F1:G2"/>
    <mergeCell ref="H1:H2"/>
    <mergeCell ref="P1:S1"/>
    <mergeCell ref="BA1:BP1"/>
    <mergeCell ref="C19:I19"/>
    <mergeCell ref="C17:L17"/>
    <mergeCell ref="C18:L18"/>
    <mergeCell ref="Y1:Y2"/>
    <mergeCell ref="Z1:Z2"/>
    <mergeCell ref="I1:I2"/>
    <mergeCell ref="J1:J2"/>
    <mergeCell ref="K1:K2"/>
    <mergeCell ref="AA1:AA2"/>
    <mergeCell ref="AB1:AG1"/>
    <mergeCell ref="AH1:AL1"/>
    <mergeCell ref="AM1:AZ1"/>
    <mergeCell ref="V1:V2"/>
    <mergeCell ref="W1:W2"/>
    <mergeCell ref="X1:X2"/>
  </mergeCells>
  <dataValidations count="7">
    <dataValidation type="list" allowBlank="1" showInputMessage="1" showErrorMessage="1" sqref="BN3:BO4 AF3:AF4 W3:AB4 T3:T4 AH3:AH4 AU3:AV4 AM3:AQ4 AX3:AY4 BL3:BL4 BA3:BB4 N3:O4">
      <formula1>"TAK, NIE"</formula1>
    </dataValidation>
    <dataValidation type="list" allowBlank="1" showInputMessage="1" showErrorMessage="1" sqref="AW3:AW4">
      <formula1>"TAK - wewnętrzny, TAK - zewnętrzny, TAK - wewnętrzny i zewnętrzny, NIE"</formula1>
    </dataValidation>
    <dataValidation type="list" allowBlank="1" showInputMessage="1" showErrorMessage="1" sqref="BH3:BJ4">
      <formula1>"TAK - uruchamiana automatycznie, TAK - uruchamiana ręcznie, NIE"</formula1>
    </dataValidation>
    <dataValidation type="list" allowBlank="1" showInputMessage="1" showErrorMessage="1" sqref="AH3:AH4 W3:AA4">
      <formula1>"TAK - A i B, TAK - tylko A, TAK - tylko B, NIE"</formula1>
    </dataValidation>
    <dataValidation type="list" allowBlank="1" showInputMessage="1" showErrorMessage="1" sqref="K3:K4">
      <formula1>"dobry, dostateczny, zły"</formula1>
    </dataValidation>
    <dataValidation type="list" allowBlank="1" showInputMessage="1" showErrorMessage="1" sqref="AC3:AC4">
      <formula1>"tymczasowo, na stałe"</formula1>
    </dataValidation>
    <dataValidation type="list" allowBlank="1" showInputMessage="1" showErrorMessage="1" sqref="G3:G8">
      <formula1>"księgowa brutto, odtworzeniowa nowa, rzeczywista, inna"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geOrder="overThenDown" paperSize="9" scale="14" r:id="rId3"/>
  <headerFoot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49"/>
  <sheetViews>
    <sheetView view="pageBreakPreview" zoomScale="60" zoomScalePageLayoutView="90" workbookViewId="0" topLeftCell="A1">
      <selection activeCell="D66" sqref="D66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30.28125" style="2" customWidth="1"/>
    <col min="4" max="4" width="25.00390625" style="2" customWidth="1"/>
    <col min="5" max="6" width="12.8515625" style="2" customWidth="1"/>
    <col min="7" max="7" width="21.421875" style="2" customWidth="1"/>
    <col min="8" max="9" width="20.00390625" style="2" customWidth="1"/>
    <col min="10" max="10" width="37.28125" style="2" customWidth="1"/>
    <col min="11" max="16384" width="9.140625" style="2" customWidth="1"/>
  </cols>
  <sheetData>
    <row r="1" spans="3:10" ht="14.25" customHeight="1">
      <c r="C1" s="7"/>
      <c r="D1" s="7"/>
      <c r="E1" s="7"/>
      <c r="F1" s="7"/>
      <c r="G1" s="7"/>
      <c r="H1" s="7"/>
      <c r="I1" s="7"/>
      <c r="J1" s="7"/>
    </row>
    <row r="2" spans="2:10" ht="14.25" customHeight="1">
      <c r="B2" s="8"/>
      <c r="C2" s="8"/>
      <c r="D2" s="8"/>
      <c r="E2" s="8"/>
      <c r="F2" s="8"/>
      <c r="G2" s="8"/>
      <c r="H2" s="8"/>
      <c r="I2" s="8"/>
      <c r="J2" s="8"/>
    </row>
    <row r="3" spans="2:10" s="4" customFormat="1" ht="60" customHeight="1" hidden="1">
      <c r="B3" s="120" t="s">
        <v>28</v>
      </c>
      <c r="C3" s="120"/>
      <c r="D3" s="120"/>
      <c r="E3" s="120"/>
      <c r="F3" s="120"/>
      <c r="G3" s="120"/>
      <c r="H3" s="120"/>
      <c r="I3" s="120"/>
      <c r="J3" s="120"/>
    </row>
    <row r="4" spans="2:10" ht="14.25" customHeight="1">
      <c r="B4" s="6"/>
      <c r="C4" s="6"/>
      <c r="D4" s="6"/>
      <c r="E4" s="6"/>
      <c r="F4" s="6"/>
      <c r="G4" s="6"/>
      <c r="H4" s="6"/>
      <c r="I4" s="6"/>
      <c r="J4" s="6"/>
    </row>
    <row r="5" spans="2:10" ht="62.25" customHeight="1">
      <c r="B5" s="74" t="s">
        <v>0</v>
      </c>
      <c r="C5" s="74" t="s">
        <v>2</v>
      </c>
      <c r="D5" s="74" t="s">
        <v>295</v>
      </c>
      <c r="E5" s="74" t="s">
        <v>20</v>
      </c>
      <c r="F5" s="74" t="s">
        <v>296</v>
      </c>
      <c r="G5" s="74" t="s">
        <v>297</v>
      </c>
      <c r="H5" s="74" t="s">
        <v>298</v>
      </c>
      <c r="I5" s="74" t="s">
        <v>299</v>
      </c>
      <c r="J5" s="74" t="s">
        <v>3</v>
      </c>
    </row>
    <row r="6" spans="2:10" ht="14.25" customHeight="1">
      <c r="B6" s="121" t="s">
        <v>300</v>
      </c>
      <c r="C6" s="122"/>
      <c r="D6" s="122"/>
      <c r="E6" s="122"/>
      <c r="F6" s="122"/>
      <c r="G6" s="122"/>
      <c r="H6" s="122"/>
      <c r="I6" s="122"/>
      <c r="J6" s="123"/>
    </row>
    <row r="7" spans="2:10" ht="22.5" customHeight="1">
      <c r="B7" s="75">
        <v>1</v>
      </c>
      <c r="C7" s="76" t="s">
        <v>63</v>
      </c>
      <c r="D7" s="76"/>
      <c r="E7" s="77">
        <v>2011</v>
      </c>
      <c r="F7" s="77">
        <v>1</v>
      </c>
      <c r="G7" s="78" t="s">
        <v>51</v>
      </c>
      <c r="H7" s="79">
        <v>2128.46</v>
      </c>
      <c r="I7" s="80" t="s">
        <v>287</v>
      </c>
      <c r="J7" s="81" t="s">
        <v>50</v>
      </c>
    </row>
    <row r="8" spans="2:10" s="9" customFormat="1" ht="21.75" customHeight="1">
      <c r="B8" s="75">
        <v>2</v>
      </c>
      <c r="C8" s="76" t="s">
        <v>52</v>
      </c>
      <c r="D8" s="76"/>
      <c r="E8" s="77">
        <v>2011</v>
      </c>
      <c r="F8" s="77">
        <v>1</v>
      </c>
      <c r="G8" s="78" t="s">
        <v>51</v>
      </c>
      <c r="H8" s="79">
        <v>2184.36</v>
      </c>
      <c r="I8" s="80" t="s">
        <v>287</v>
      </c>
      <c r="J8" s="81" t="s">
        <v>50</v>
      </c>
    </row>
    <row r="9" spans="2:10" ht="15" customHeight="1">
      <c r="B9" s="75">
        <v>3</v>
      </c>
      <c r="C9" s="76" t="s">
        <v>53</v>
      </c>
      <c r="D9" s="76"/>
      <c r="E9" s="77">
        <v>2013</v>
      </c>
      <c r="F9" s="77">
        <v>1</v>
      </c>
      <c r="G9" s="78" t="s">
        <v>51</v>
      </c>
      <c r="H9" s="79">
        <v>2129.27</v>
      </c>
      <c r="I9" s="80" t="s">
        <v>287</v>
      </c>
      <c r="J9" s="81" t="s">
        <v>50</v>
      </c>
    </row>
    <row r="10" spans="2:10" ht="15" customHeight="1">
      <c r="B10" s="75">
        <v>4</v>
      </c>
      <c r="C10" s="76" t="s">
        <v>54</v>
      </c>
      <c r="D10" s="76"/>
      <c r="E10" s="77">
        <v>2014</v>
      </c>
      <c r="F10" s="77">
        <v>1</v>
      </c>
      <c r="G10" s="78" t="s">
        <v>51</v>
      </c>
      <c r="H10" s="79">
        <v>1300</v>
      </c>
      <c r="I10" s="80" t="s">
        <v>287</v>
      </c>
      <c r="J10" s="81" t="s">
        <v>50</v>
      </c>
    </row>
    <row r="11" spans="2:10" ht="15" customHeight="1">
      <c r="B11" s="75">
        <v>5</v>
      </c>
      <c r="C11" s="76" t="s">
        <v>55</v>
      </c>
      <c r="D11" s="76"/>
      <c r="E11" s="77">
        <v>2016</v>
      </c>
      <c r="F11" s="77">
        <v>1</v>
      </c>
      <c r="G11" s="78" t="s">
        <v>51</v>
      </c>
      <c r="H11" s="79">
        <v>2868.29</v>
      </c>
      <c r="I11" s="80" t="s">
        <v>287</v>
      </c>
      <c r="J11" s="81" t="s">
        <v>50</v>
      </c>
    </row>
    <row r="12" spans="2:10" ht="23.25" customHeight="1">
      <c r="B12" s="75">
        <v>6</v>
      </c>
      <c r="C12" s="76" t="s">
        <v>56</v>
      </c>
      <c r="D12" s="76"/>
      <c r="E12" s="77">
        <v>2014</v>
      </c>
      <c r="F12" s="77">
        <v>1</v>
      </c>
      <c r="G12" s="78" t="s">
        <v>51</v>
      </c>
      <c r="H12" s="79">
        <v>2356.1</v>
      </c>
      <c r="I12" s="80" t="s">
        <v>287</v>
      </c>
      <c r="J12" s="81" t="s">
        <v>50</v>
      </c>
    </row>
    <row r="13" spans="2:10" ht="28.5" customHeight="1">
      <c r="B13" s="75">
        <v>7</v>
      </c>
      <c r="C13" s="76" t="s">
        <v>57</v>
      </c>
      <c r="D13" s="76"/>
      <c r="E13" s="77">
        <v>2014</v>
      </c>
      <c r="F13" s="77">
        <v>1</v>
      </c>
      <c r="G13" s="78" t="s">
        <v>51</v>
      </c>
      <c r="H13" s="79">
        <v>1869.11</v>
      </c>
      <c r="I13" s="80" t="s">
        <v>287</v>
      </c>
      <c r="J13" s="81" t="s">
        <v>50</v>
      </c>
    </row>
    <row r="14" spans="2:10" ht="15" customHeight="1">
      <c r="B14" s="75">
        <v>8</v>
      </c>
      <c r="C14" s="76" t="s">
        <v>58</v>
      </c>
      <c r="D14" s="76"/>
      <c r="E14" s="77">
        <v>2016</v>
      </c>
      <c r="F14" s="77">
        <v>1</v>
      </c>
      <c r="G14" s="78" t="s">
        <v>51</v>
      </c>
      <c r="H14" s="79">
        <v>2234.96</v>
      </c>
      <c r="I14" s="80" t="s">
        <v>287</v>
      </c>
      <c r="J14" s="81" t="s">
        <v>50</v>
      </c>
    </row>
    <row r="15" spans="2:10" ht="28.5" customHeight="1">
      <c r="B15" s="75">
        <v>9</v>
      </c>
      <c r="C15" s="76" t="s">
        <v>59</v>
      </c>
      <c r="D15" s="76"/>
      <c r="E15" s="77">
        <v>2017</v>
      </c>
      <c r="F15" s="77">
        <v>1</v>
      </c>
      <c r="G15" s="78" t="s">
        <v>51</v>
      </c>
      <c r="H15" s="79">
        <v>2206</v>
      </c>
      <c r="I15" s="80" t="s">
        <v>287</v>
      </c>
      <c r="J15" s="81" t="s">
        <v>50</v>
      </c>
    </row>
    <row r="16" spans="2:10" ht="29.25" customHeight="1">
      <c r="B16" s="75">
        <v>10</v>
      </c>
      <c r="C16" s="76" t="s">
        <v>60</v>
      </c>
      <c r="D16" s="76"/>
      <c r="E16" s="77">
        <v>2019</v>
      </c>
      <c r="F16" s="77">
        <v>1</v>
      </c>
      <c r="G16" s="78" t="s">
        <v>51</v>
      </c>
      <c r="H16" s="79">
        <v>3095.12</v>
      </c>
      <c r="I16" s="80" t="s">
        <v>287</v>
      </c>
      <c r="J16" s="81" t="s">
        <v>50</v>
      </c>
    </row>
    <row r="17" spans="2:10" ht="15" customHeight="1">
      <c r="B17" s="75">
        <v>11</v>
      </c>
      <c r="C17" s="76" t="s">
        <v>61</v>
      </c>
      <c r="D17" s="76"/>
      <c r="E17" s="77">
        <v>2018</v>
      </c>
      <c r="F17" s="77">
        <v>1</v>
      </c>
      <c r="G17" s="78" t="s">
        <v>51</v>
      </c>
      <c r="H17" s="79">
        <v>3552.84</v>
      </c>
      <c r="I17" s="80" t="s">
        <v>287</v>
      </c>
      <c r="J17" s="81" t="s">
        <v>50</v>
      </c>
    </row>
    <row r="18" spans="2:10" ht="27" customHeight="1">
      <c r="B18" s="75">
        <v>12</v>
      </c>
      <c r="C18" s="76" t="s">
        <v>62</v>
      </c>
      <c r="D18" s="76"/>
      <c r="E18" s="77">
        <v>2020</v>
      </c>
      <c r="F18" s="77">
        <v>1</v>
      </c>
      <c r="G18" s="78" t="s">
        <v>51</v>
      </c>
      <c r="H18" s="79">
        <v>889</v>
      </c>
      <c r="I18" s="80" t="s">
        <v>287</v>
      </c>
      <c r="J18" s="81" t="s">
        <v>50</v>
      </c>
    </row>
    <row r="19" spans="2:10" ht="15" customHeight="1">
      <c r="B19" s="75">
        <v>13</v>
      </c>
      <c r="C19" s="76" t="s">
        <v>72</v>
      </c>
      <c r="D19" s="76"/>
      <c r="E19" s="77">
        <v>2020</v>
      </c>
      <c r="F19" s="77">
        <v>1</v>
      </c>
      <c r="G19" s="78" t="s">
        <v>51</v>
      </c>
      <c r="H19" s="82">
        <v>6500</v>
      </c>
      <c r="I19" s="80" t="s">
        <v>287</v>
      </c>
      <c r="J19" s="81" t="s">
        <v>50</v>
      </c>
    </row>
    <row r="20" spans="2:10" ht="15" customHeight="1">
      <c r="B20" s="75">
        <v>14</v>
      </c>
      <c r="C20" s="76" t="s">
        <v>73</v>
      </c>
      <c r="D20" s="76"/>
      <c r="E20" s="77">
        <v>2020</v>
      </c>
      <c r="F20" s="77">
        <v>1</v>
      </c>
      <c r="G20" s="78" t="s">
        <v>51</v>
      </c>
      <c r="H20" s="82">
        <v>770</v>
      </c>
      <c r="I20" s="80" t="s">
        <v>287</v>
      </c>
      <c r="J20" s="81" t="s">
        <v>50</v>
      </c>
    </row>
    <row r="21" spans="2:10" ht="26.25" customHeight="1">
      <c r="B21" s="75">
        <v>15</v>
      </c>
      <c r="C21" s="76" t="s">
        <v>73</v>
      </c>
      <c r="D21" s="76"/>
      <c r="E21" s="77">
        <v>2020</v>
      </c>
      <c r="F21" s="77">
        <v>1</v>
      </c>
      <c r="G21" s="78" t="s">
        <v>51</v>
      </c>
      <c r="H21" s="82">
        <v>770</v>
      </c>
      <c r="I21" s="80" t="s">
        <v>287</v>
      </c>
      <c r="J21" s="81" t="s">
        <v>50</v>
      </c>
    </row>
    <row r="22" spans="2:10" ht="27.75" customHeight="1">
      <c r="B22" s="75">
        <v>16</v>
      </c>
      <c r="C22" s="76" t="s">
        <v>301</v>
      </c>
      <c r="D22" s="76"/>
      <c r="E22" s="77">
        <v>2013</v>
      </c>
      <c r="F22" s="77">
        <v>1</v>
      </c>
      <c r="G22" s="78" t="s">
        <v>51</v>
      </c>
      <c r="H22" s="82">
        <v>6500</v>
      </c>
      <c r="I22" s="80" t="s">
        <v>287</v>
      </c>
      <c r="J22" s="81" t="s">
        <v>50</v>
      </c>
    </row>
    <row r="23" spans="2:10" ht="29.25" customHeight="1">
      <c r="B23" s="75">
        <v>17</v>
      </c>
      <c r="C23" s="76" t="s">
        <v>74</v>
      </c>
      <c r="D23" s="76"/>
      <c r="E23" s="77">
        <v>2020</v>
      </c>
      <c r="F23" s="77">
        <v>1</v>
      </c>
      <c r="G23" s="78" t="s">
        <v>51</v>
      </c>
      <c r="H23" s="82">
        <v>804.88</v>
      </c>
      <c r="I23" s="80" t="s">
        <v>287</v>
      </c>
      <c r="J23" s="81" t="s">
        <v>50</v>
      </c>
    </row>
    <row r="24" spans="2:10" ht="24.75" customHeight="1">
      <c r="B24" s="75">
        <v>18</v>
      </c>
      <c r="C24" s="76" t="s">
        <v>305</v>
      </c>
      <c r="D24" s="76"/>
      <c r="E24" s="77">
        <v>2018</v>
      </c>
      <c r="F24" s="77">
        <v>1</v>
      </c>
      <c r="G24" s="78" t="s">
        <v>51</v>
      </c>
      <c r="H24" s="82">
        <v>7159</v>
      </c>
      <c r="I24" s="80" t="s">
        <v>287</v>
      </c>
      <c r="J24" s="81" t="s">
        <v>50</v>
      </c>
    </row>
    <row r="25" spans="2:10" ht="28.5" customHeight="1">
      <c r="B25" s="75">
        <v>19</v>
      </c>
      <c r="C25" s="76" t="s">
        <v>75</v>
      </c>
      <c r="D25" s="76"/>
      <c r="E25" s="77">
        <v>2018</v>
      </c>
      <c r="F25" s="77">
        <v>1</v>
      </c>
      <c r="G25" s="78" t="s">
        <v>51</v>
      </c>
      <c r="H25" s="82">
        <v>585.25</v>
      </c>
      <c r="I25" s="80" t="s">
        <v>287</v>
      </c>
      <c r="J25" s="81" t="s">
        <v>50</v>
      </c>
    </row>
    <row r="26" spans="2:10" ht="29.25" customHeight="1">
      <c r="B26" s="75">
        <v>20</v>
      </c>
      <c r="C26" s="76" t="s">
        <v>75</v>
      </c>
      <c r="D26" s="76"/>
      <c r="E26" s="77">
        <v>2019</v>
      </c>
      <c r="F26" s="77">
        <v>1</v>
      </c>
      <c r="G26" s="78" t="s">
        <v>51</v>
      </c>
      <c r="H26" s="82">
        <v>535.75</v>
      </c>
      <c r="I26" s="80" t="s">
        <v>287</v>
      </c>
      <c r="J26" s="81" t="s">
        <v>50</v>
      </c>
    </row>
    <row r="27" spans="2:10" ht="25.5" customHeight="1">
      <c r="B27" s="75">
        <v>21</v>
      </c>
      <c r="C27" s="76" t="s">
        <v>75</v>
      </c>
      <c r="D27" s="76"/>
      <c r="E27" s="77">
        <v>2020</v>
      </c>
      <c r="F27" s="77">
        <v>1</v>
      </c>
      <c r="G27" s="78" t="s">
        <v>51</v>
      </c>
      <c r="H27" s="82">
        <v>568.29</v>
      </c>
      <c r="I27" s="80" t="s">
        <v>287</v>
      </c>
      <c r="J27" s="81" t="s">
        <v>50</v>
      </c>
    </row>
    <row r="28" spans="2:10" ht="29.25" customHeight="1">
      <c r="B28" s="75">
        <v>22</v>
      </c>
      <c r="C28" s="76" t="s">
        <v>76</v>
      </c>
      <c r="D28" s="76"/>
      <c r="E28" s="77">
        <v>2015</v>
      </c>
      <c r="F28" s="77">
        <v>1</v>
      </c>
      <c r="G28" s="78" t="s">
        <v>51</v>
      </c>
      <c r="H28" s="82">
        <v>2682.93</v>
      </c>
      <c r="I28" s="80" t="s">
        <v>287</v>
      </c>
      <c r="J28" s="81" t="s">
        <v>50</v>
      </c>
    </row>
    <row r="29" spans="2:10" ht="15" customHeight="1">
      <c r="B29" s="75">
        <v>23</v>
      </c>
      <c r="C29" s="76" t="s">
        <v>77</v>
      </c>
      <c r="D29" s="76"/>
      <c r="E29" s="77">
        <v>2005</v>
      </c>
      <c r="F29" s="77">
        <v>1</v>
      </c>
      <c r="G29" s="78" t="s">
        <v>51</v>
      </c>
      <c r="H29" s="82">
        <v>23396.32</v>
      </c>
      <c r="I29" s="80" t="s">
        <v>287</v>
      </c>
      <c r="J29" s="81" t="s">
        <v>50</v>
      </c>
    </row>
    <row r="30" spans="2:10" ht="15" customHeight="1">
      <c r="B30" s="75">
        <v>24</v>
      </c>
      <c r="C30" s="76" t="s">
        <v>78</v>
      </c>
      <c r="D30" s="76"/>
      <c r="E30" s="77">
        <v>2016</v>
      </c>
      <c r="F30" s="77">
        <v>1</v>
      </c>
      <c r="G30" s="78" t="s">
        <v>51</v>
      </c>
      <c r="H30" s="82">
        <v>18900</v>
      </c>
      <c r="I30" s="80" t="s">
        <v>287</v>
      </c>
      <c r="J30" s="81" t="s">
        <v>50</v>
      </c>
    </row>
    <row r="31" spans="2:10" ht="29.25" customHeight="1">
      <c r="B31" s="75">
        <v>25</v>
      </c>
      <c r="C31" s="76" t="s">
        <v>79</v>
      </c>
      <c r="D31" s="76"/>
      <c r="E31" s="77">
        <v>2021</v>
      </c>
      <c r="F31" s="77">
        <v>1</v>
      </c>
      <c r="G31" s="78" t="s">
        <v>51</v>
      </c>
      <c r="H31" s="82">
        <v>4878.05</v>
      </c>
      <c r="I31" s="80" t="s">
        <v>287</v>
      </c>
      <c r="J31" s="81" t="s">
        <v>50</v>
      </c>
    </row>
    <row r="32" spans="2:10" ht="15" customHeight="1">
      <c r="B32" s="75">
        <v>26</v>
      </c>
      <c r="C32" s="76" t="s">
        <v>302</v>
      </c>
      <c r="D32" s="76"/>
      <c r="E32" s="77">
        <v>2022</v>
      </c>
      <c r="F32" s="77">
        <v>1</v>
      </c>
      <c r="G32" s="78" t="s">
        <v>51</v>
      </c>
      <c r="H32" s="82">
        <v>853.66</v>
      </c>
      <c r="I32" s="80" t="s">
        <v>287</v>
      </c>
      <c r="J32" s="81" t="s">
        <v>50</v>
      </c>
    </row>
    <row r="33" spans="2:10" ht="15" customHeight="1">
      <c r="B33" s="75">
        <v>27</v>
      </c>
      <c r="C33" s="76" t="s">
        <v>303</v>
      </c>
      <c r="D33" s="76"/>
      <c r="E33" s="77">
        <v>2022</v>
      </c>
      <c r="F33" s="77">
        <v>1</v>
      </c>
      <c r="G33" s="78" t="s">
        <v>51</v>
      </c>
      <c r="H33" s="82">
        <v>1138.13</v>
      </c>
      <c r="I33" s="80" t="s">
        <v>287</v>
      </c>
      <c r="J33" s="81" t="s">
        <v>50</v>
      </c>
    </row>
    <row r="34" spans="2:10" ht="15" customHeight="1">
      <c r="B34" s="75">
        <v>28</v>
      </c>
      <c r="C34" s="76" t="s">
        <v>304</v>
      </c>
      <c r="D34" s="76"/>
      <c r="E34" s="77">
        <v>2023</v>
      </c>
      <c r="F34" s="77">
        <v>1</v>
      </c>
      <c r="G34" s="78" t="s">
        <v>51</v>
      </c>
      <c r="H34" s="79">
        <v>568.29</v>
      </c>
      <c r="I34" s="80" t="s">
        <v>287</v>
      </c>
      <c r="J34" s="81" t="s">
        <v>50</v>
      </c>
    </row>
    <row r="35" spans="2:10" ht="54" customHeight="1">
      <c r="B35" s="75">
        <v>29</v>
      </c>
      <c r="C35" s="76" t="s">
        <v>331</v>
      </c>
      <c r="D35" s="76"/>
      <c r="E35" s="77">
        <v>2023</v>
      </c>
      <c r="F35" s="77"/>
      <c r="G35" s="78" t="s">
        <v>51</v>
      </c>
      <c r="H35" s="79">
        <v>680000</v>
      </c>
      <c r="I35" s="80" t="s">
        <v>287</v>
      </c>
      <c r="J35" s="81" t="s">
        <v>332</v>
      </c>
    </row>
    <row r="36" spans="2:10" ht="15" customHeight="1">
      <c r="B36" s="10"/>
      <c r="C36" s="117" t="s">
        <v>80</v>
      </c>
      <c r="D36" s="118"/>
      <c r="E36" s="118"/>
      <c r="F36" s="119"/>
      <c r="G36" s="11"/>
      <c r="H36" s="11">
        <f>SUM(H7:H35)</f>
        <v>783424.06</v>
      </c>
      <c r="I36" s="13"/>
      <c r="J36" s="12"/>
    </row>
    <row r="37" spans="2:10" ht="15" customHeight="1">
      <c r="B37" s="75">
        <v>30</v>
      </c>
      <c r="C37" s="76" t="s">
        <v>64</v>
      </c>
      <c r="D37" s="76"/>
      <c r="E37" s="77">
        <v>2011</v>
      </c>
      <c r="F37" s="77">
        <v>1</v>
      </c>
      <c r="G37" s="78" t="s">
        <v>65</v>
      </c>
      <c r="H37" s="79">
        <v>2280.49</v>
      </c>
      <c r="I37" s="80" t="s">
        <v>287</v>
      </c>
      <c r="J37" s="81" t="s">
        <v>50</v>
      </c>
    </row>
    <row r="38" spans="2:10" ht="15" customHeight="1">
      <c r="B38" s="75">
        <v>31</v>
      </c>
      <c r="C38" s="76" t="s">
        <v>66</v>
      </c>
      <c r="D38" s="76"/>
      <c r="E38" s="77">
        <v>2013</v>
      </c>
      <c r="F38" s="77">
        <v>1</v>
      </c>
      <c r="G38" s="78" t="s">
        <v>65</v>
      </c>
      <c r="H38" s="79">
        <v>3413.82</v>
      </c>
      <c r="I38" s="80" t="s">
        <v>287</v>
      </c>
      <c r="J38" s="81" t="s">
        <v>50</v>
      </c>
    </row>
    <row r="39" spans="2:10" ht="15" customHeight="1">
      <c r="B39" s="75">
        <v>32</v>
      </c>
      <c r="C39" s="76" t="s">
        <v>67</v>
      </c>
      <c r="D39" s="76"/>
      <c r="E39" s="77">
        <v>2014</v>
      </c>
      <c r="F39" s="77">
        <v>1</v>
      </c>
      <c r="G39" s="78" t="s">
        <v>65</v>
      </c>
      <c r="H39" s="79">
        <v>2518.69</v>
      </c>
      <c r="I39" s="80" t="s">
        <v>287</v>
      </c>
      <c r="J39" s="81" t="s">
        <v>50</v>
      </c>
    </row>
    <row r="40" spans="2:10" ht="15" customHeight="1">
      <c r="B40" s="75">
        <v>33</v>
      </c>
      <c r="C40" s="76" t="s">
        <v>68</v>
      </c>
      <c r="D40" s="76"/>
      <c r="E40" s="77">
        <v>2014</v>
      </c>
      <c r="F40" s="77">
        <v>1</v>
      </c>
      <c r="G40" s="78" t="s">
        <v>65</v>
      </c>
      <c r="H40" s="79">
        <v>3291.02</v>
      </c>
      <c r="I40" s="80" t="s">
        <v>287</v>
      </c>
      <c r="J40" s="81" t="s">
        <v>50</v>
      </c>
    </row>
    <row r="41" spans="2:10" ht="15" customHeight="1">
      <c r="B41" s="75">
        <v>34</v>
      </c>
      <c r="C41" s="76" t="s">
        <v>69</v>
      </c>
      <c r="D41" s="76"/>
      <c r="E41" s="77">
        <v>2011</v>
      </c>
      <c r="F41" s="77">
        <v>1</v>
      </c>
      <c r="G41" s="78" t="s">
        <v>65</v>
      </c>
      <c r="H41" s="79">
        <v>2259.35</v>
      </c>
      <c r="I41" s="80" t="s">
        <v>287</v>
      </c>
      <c r="J41" s="81" t="s">
        <v>50</v>
      </c>
    </row>
    <row r="42" spans="2:10" ht="15" customHeight="1">
      <c r="B42" s="75">
        <v>35</v>
      </c>
      <c r="C42" s="76" t="s">
        <v>64</v>
      </c>
      <c r="D42" s="76"/>
      <c r="E42" s="77">
        <v>2013</v>
      </c>
      <c r="F42" s="77">
        <v>1</v>
      </c>
      <c r="G42" s="78" t="s">
        <v>65</v>
      </c>
      <c r="H42" s="79">
        <v>3208.86</v>
      </c>
      <c r="I42" s="80" t="s">
        <v>287</v>
      </c>
      <c r="J42" s="81" t="s">
        <v>50</v>
      </c>
    </row>
    <row r="43" spans="2:10" ht="15" customHeight="1">
      <c r="B43" s="75">
        <v>36</v>
      </c>
      <c r="C43" s="76" t="s">
        <v>70</v>
      </c>
      <c r="D43" s="76"/>
      <c r="E43" s="77">
        <v>2020</v>
      </c>
      <c r="F43" s="77">
        <v>1</v>
      </c>
      <c r="G43" s="78" t="s">
        <v>65</v>
      </c>
      <c r="H43" s="79">
        <v>2600.81</v>
      </c>
      <c r="I43" s="80" t="s">
        <v>287</v>
      </c>
      <c r="J43" s="81" t="s">
        <v>50</v>
      </c>
    </row>
    <row r="44" spans="2:10" ht="15" customHeight="1">
      <c r="B44" s="75">
        <v>37</v>
      </c>
      <c r="C44" s="76" t="s">
        <v>71</v>
      </c>
      <c r="D44" s="76"/>
      <c r="E44" s="77">
        <v>2021</v>
      </c>
      <c r="F44" s="77">
        <v>1</v>
      </c>
      <c r="G44" s="78" t="s">
        <v>65</v>
      </c>
      <c r="H44" s="79">
        <v>3049.97</v>
      </c>
      <c r="I44" s="80" t="s">
        <v>287</v>
      </c>
      <c r="J44" s="81" t="s">
        <v>50</v>
      </c>
    </row>
    <row r="45" spans="2:10" ht="15" customHeight="1">
      <c r="B45" s="75">
        <v>38</v>
      </c>
      <c r="C45" s="76" t="s">
        <v>306</v>
      </c>
      <c r="D45" s="76"/>
      <c r="E45" s="77">
        <v>2023</v>
      </c>
      <c r="F45" s="77">
        <v>1</v>
      </c>
      <c r="G45" s="78" t="s">
        <v>65</v>
      </c>
      <c r="H45" s="79">
        <v>4941.47</v>
      </c>
      <c r="I45" s="80" t="s">
        <v>287</v>
      </c>
      <c r="J45" s="81" t="s">
        <v>50</v>
      </c>
    </row>
    <row r="46" spans="2:10" ht="15" customHeight="1">
      <c r="B46" s="75">
        <v>39</v>
      </c>
      <c r="C46" s="76" t="s">
        <v>307</v>
      </c>
      <c r="D46" s="76"/>
      <c r="E46" s="77">
        <v>2023</v>
      </c>
      <c r="F46" s="77">
        <v>1</v>
      </c>
      <c r="G46" s="78" t="s">
        <v>65</v>
      </c>
      <c r="H46" s="79">
        <v>4591.87</v>
      </c>
      <c r="I46" s="80" t="s">
        <v>287</v>
      </c>
      <c r="J46" s="81" t="s">
        <v>50</v>
      </c>
    </row>
    <row r="47" spans="2:10" ht="15" customHeight="1">
      <c r="B47" s="75">
        <v>40</v>
      </c>
      <c r="C47" s="76" t="s">
        <v>308</v>
      </c>
      <c r="D47" s="76"/>
      <c r="E47" s="77">
        <v>2023</v>
      </c>
      <c r="F47" s="77">
        <v>1</v>
      </c>
      <c r="G47" s="78" t="s">
        <v>65</v>
      </c>
      <c r="H47" s="79">
        <v>2546.34</v>
      </c>
      <c r="I47" s="80" t="s">
        <v>287</v>
      </c>
      <c r="J47" s="81" t="s">
        <v>50</v>
      </c>
    </row>
    <row r="48" spans="2:10" ht="15" customHeight="1">
      <c r="B48" s="75">
        <v>41</v>
      </c>
      <c r="C48" s="76" t="s">
        <v>309</v>
      </c>
      <c r="D48" s="76"/>
      <c r="E48" s="77">
        <v>2022</v>
      </c>
      <c r="F48" s="77">
        <v>1</v>
      </c>
      <c r="G48" s="78" t="s">
        <v>65</v>
      </c>
      <c r="H48" s="79">
        <v>1400</v>
      </c>
      <c r="I48" s="80" t="s">
        <v>287</v>
      </c>
      <c r="J48" s="81" t="s">
        <v>50</v>
      </c>
    </row>
    <row r="49" spans="2:10" ht="15" customHeight="1">
      <c r="B49" s="10"/>
      <c r="C49" s="117" t="s">
        <v>81</v>
      </c>
      <c r="D49" s="118"/>
      <c r="E49" s="118"/>
      <c r="F49" s="119"/>
      <c r="G49" s="11"/>
      <c r="H49" s="11">
        <f>SUM(H37:H48)</f>
        <v>36102.69</v>
      </c>
      <c r="I49" s="13"/>
      <c r="J49" s="12"/>
    </row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</sheetData>
  <sheetProtection/>
  <mergeCells count="4">
    <mergeCell ref="C36:F36"/>
    <mergeCell ref="C49:F49"/>
    <mergeCell ref="B3:J3"/>
    <mergeCell ref="B6:J6"/>
  </mergeCells>
  <dataValidations count="2">
    <dataValidation type="list" allowBlank="1" showInputMessage="1" showErrorMessage="1" sqref="G7:G35 J36 G37:G48 J49">
      <formula1>"stacjonarny, przenośny, oprogramowanie"</formula1>
    </dataValidation>
    <dataValidation type="list" allowBlank="1" showInputMessage="1" showErrorMessage="1" sqref="I7:I35 I37:I48">
      <formula1>"księgowa brutto, odtworzeniowa nowa, rzeczywista, inna"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H45" sqref="H45"/>
    </sheetView>
  </sheetViews>
  <sheetFormatPr defaultColWidth="9.140625" defaultRowHeight="12.75"/>
  <cols>
    <col min="2" max="2" width="6.00390625" style="0" customWidth="1"/>
    <col min="3" max="3" width="15.00390625" style="0" customWidth="1"/>
    <col min="4" max="4" width="14.8515625" style="0" customWidth="1"/>
    <col min="5" max="5" width="14.28125" style="0" customWidth="1"/>
    <col min="6" max="6" width="20.28125" style="0" customWidth="1"/>
    <col min="7" max="7" width="15.8515625" style="0" customWidth="1"/>
    <col min="8" max="8" width="16.28125" style="0" customWidth="1"/>
    <col min="9" max="9" width="24.8515625" style="0" customWidth="1"/>
    <col min="10" max="10" width="19.140625" style="0" customWidth="1"/>
    <col min="11" max="11" width="25.8515625" style="0" customWidth="1"/>
    <col min="12" max="12" width="19.00390625" style="0" customWidth="1"/>
    <col min="13" max="13" width="26.28125" style="0" customWidth="1"/>
    <col min="14" max="14" width="34.140625" style="0" customWidth="1"/>
  </cols>
  <sheetData>
    <row r="1" ht="13.5" thickBot="1">
      <c r="A1" s="1"/>
    </row>
    <row r="2" spans="1:14" ht="12.75">
      <c r="A2" s="1"/>
      <c r="B2" s="127" t="s">
        <v>84</v>
      </c>
      <c r="C2" s="127" t="s">
        <v>85</v>
      </c>
      <c r="D2" s="127" t="s">
        <v>86</v>
      </c>
      <c r="E2" s="127" t="s">
        <v>87</v>
      </c>
      <c r="F2" s="127" t="s">
        <v>83</v>
      </c>
      <c r="G2" s="127" t="s">
        <v>88</v>
      </c>
      <c r="H2" s="132" t="s">
        <v>89</v>
      </c>
      <c r="I2" s="130" t="s">
        <v>241</v>
      </c>
      <c r="J2" s="135" t="s">
        <v>225</v>
      </c>
      <c r="K2" s="137" t="s">
        <v>90</v>
      </c>
      <c r="L2" s="139" t="s">
        <v>226</v>
      </c>
      <c r="M2" s="130" t="s">
        <v>91</v>
      </c>
      <c r="N2" s="130" t="s">
        <v>92</v>
      </c>
    </row>
    <row r="3" spans="2:14" ht="13.5" thickBot="1">
      <c r="B3" s="128"/>
      <c r="C3" s="128"/>
      <c r="D3" s="128"/>
      <c r="E3" s="128"/>
      <c r="F3" s="128"/>
      <c r="G3" s="129"/>
      <c r="H3" s="133"/>
      <c r="I3" s="134"/>
      <c r="J3" s="136"/>
      <c r="K3" s="138"/>
      <c r="L3" s="131"/>
      <c r="M3" s="131"/>
      <c r="N3" s="131"/>
    </row>
    <row r="4" spans="2:14" ht="13.5" thickBot="1">
      <c r="B4" s="38">
        <v>1</v>
      </c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115</v>
      </c>
      <c r="H4" s="39">
        <v>2011</v>
      </c>
      <c r="I4" s="40">
        <v>11700</v>
      </c>
      <c r="J4" s="36" t="s">
        <v>339</v>
      </c>
      <c r="K4" s="36" t="s">
        <v>339</v>
      </c>
      <c r="L4" s="36" t="s">
        <v>339</v>
      </c>
      <c r="M4" s="41" t="s">
        <v>116</v>
      </c>
      <c r="N4" s="41" t="s">
        <v>100</v>
      </c>
    </row>
    <row r="5" spans="2:14" ht="13.5" thickBot="1">
      <c r="B5" s="45">
        <v>2</v>
      </c>
      <c r="C5" s="42" t="s">
        <v>228</v>
      </c>
      <c r="D5" s="42" t="s">
        <v>229</v>
      </c>
      <c r="E5" s="42" t="s">
        <v>230</v>
      </c>
      <c r="F5" s="42" t="s">
        <v>231</v>
      </c>
      <c r="G5" s="42" t="s">
        <v>232</v>
      </c>
      <c r="H5" s="43">
        <v>2005</v>
      </c>
      <c r="I5" s="40" t="s">
        <v>217</v>
      </c>
      <c r="J5" s="36" t="s">
        <v>339</v>
      </c>
      <c r="K5" s="44" t="s">
        <v>98</v>
      </c>
      <c r="L5" s="44" t="s">
        <v>98</v>
      </c>
      <c r="M5" s="46" t="s">
        <v>233</v>
      </c>
      <c r="N5" s="41" t="s">
        <v>100</v>
      </c>
    </row>
    <row r="6" spans="2:14" ht="13.5" thickBot="1">
      <c r="B6" s="38">
        <v>3</v>
      </c>
      <c r="C6" s="36" t="s">
        <v>93</v>
      </c>
      <c r="D6" s="36" t="s">
        <v>94</v>
      </c>
      <c r="E6" s="36" t="s">
        <v>95</v>
      </c>
      <c r="F6" s="36" t="s">
        <v>96</v>
      </c>
      <c r="G6" s="36" t="s">
        <v>97</v>
      </c>
      <c r="H6" s="36">
        <v>2008</v>
      </c>
      <c r="I6" s="40">
        <v>24000</v>
      </c>
      <c r="J6" s="36" t="s">
        <v>339</v>
      </c>
      <c r="K6" s="36" t="s">
        <v>98</v>
      </c>
      <c r="L6" s="36" t="s">
        <v>339</v>
      </c>
      <c r="M6" s="41" t="s">
        <v>99</v>
      </c>
      <c r="N6" s="41" t="s">
        <v>100</v>
      </c>
    </row>
    <row r="7" spans="2:14" ht="13.5" thickBot="1">
      <c r="B7" s="38">
        <v>4</v>
      </c>
      <c r="C7" s="36" t="s">
        <v>101</v>
      </c>
      <c r="D7" s="36" t="s">
        <v>102</v>
      </c>
      <c r="E7" s="36" t="s">
        <v>103</v>
      </c>
      <c r="F7" s="36" t="s">
        <v>96</v>
      </c>
      <c r="G7" s="36" t="s">
        <v>104</v>
      </c>
      <c r="H7" s="39">
        <v>2012</v>
      </c>
      <c r="I7" s="40">
        <v>24000</v>
      </c>
      <c r="J7" s="36" t="s">
        <v>339</v>
      </c>
      <c r="K7" s="36" t="s">
        <v>98</v>
      </c>
      <c r="L7" s="36" t="s">
        <v>339</v>
      </c>
      <c r="M7" s="41" t="s">
        <v>105</v>
      </c>
      <c r="N7" s="41" t="s">
        <v>100</v>
      </c>
    </row>
    <row r="8" spans="2:14" ht="13.5" thickBot="1">
      <c r="B8" s="45">
        <v>5</v>
      </c>
      <c r="C8" s="36" t="s">
        <v>106</v>
      </c>
      <c r="D8" s="36" t="s">
        <v>102</v>
      </c>
      <c r="E8" s="36" t="s">
        <v>107</v>
      </c>
      <c r="F8" s="36" t="s">
        <v>96</v>
      </c>
      <c r="G8" s="36" t="s">
        <v>104</v>
      </c>
      <c r="H8" s="39">
        <v>2012</v>
      </c>
      <c r="I8" s="40">
        <v>24000</v>
      </c>
      <c r="J8" s="36" t="s">
        <v>339</v>
      </c>
      <c r="K8" s="36" t="s">
        <v>98</v>
      </c>
      <c r="L8" s="36" t="s">
        <v>339</v>
      </c>
      <c r="M8" s="41" t="s">
        <v>108</v>
      </c>
      <c r="N8" s="41" t="s">
        <v>100</v>
      </c>
    </row>
    <row r="9" spans="2:14" ht="13.5" thickBot="1">
      <c r="B9" s="38">
        <v>6</v>
      </c>
      <c r="C9" s="36" t="s">
        <v>109</v>
      </c>
      <c r="D9" s="36" t="s">
        <v>102</v>
      </c>
      <c r="E9" s="36" t="s">
        <v>107</v>
      </c>
      <c r="F9" s="36" t="s">
        <v>96</v>
      </c>
      <c r="G9" s="36" t="s">
        <v>104</v>
      </c>
      <c r="H9" s="39">
        <v>2012</v>
      </c>
      <c r="I9" s="40">
        <v>24000</v>
      </c>
      <c r="J9" s="36" t="s">
        <v>339</v>
      </c>
      <c r="K9" s="36" t="s">
        <v>98</v>
      </c>
      <c r="L9" s="36" t="s">
        <v>339</v>
      </c>
      <c r="M9" s="41" t="s">
        <v>110</v>
      </c>
      <c r="N9" s="41" t="s">
        <v>100</v>
      </c>
    </row>
    <row r="10" spans="2:14" ht="13.5" thickBot="1">
      <c r="B10" s="38">
        <v>7</v>
      </c>
      <c r="C10" s="36" t="s">
        <v>120</v>
      </c>
      <c r="D10" s="36" t="s">
        <v>117</v>
      </c>
      <c r="E10" s="36" t="s">
        <v>118</v>
      </c>
      <c r="F10" s="36" t="s">
        <v>96</v>
      </c>
      <c r="G10" s="36" t="s">
        <v>119</v>
      </c>
      <c r="H10" s="39">
        <v>2004</v>
      </c>
      <c r="I10" s="40">
        <v>11700</v>
      </c>
      <c r="J10" s="36" t="s">
        <v>339</v>
      </c>
      <c r="K10" s="36" t="s">
        <v>98</v>
      </c>
      <c r="L10" s="36" t="s">
        <v>339</v>
      </c>
      <c r="M10" s="41" t="s">
        <v>121</v>
      </c>
      <c r="N10" s="41" t="s">
        <v>100</v>
      </c>
    </row>
    <row r="11" spans="2:14" ht="13.5" thickBot="1">
      <c r="B11" s="45">
        <v>8</v>
      </c>
      <c r="C11" s="36" t="s">
        <v>122</v>
      </c>
      <c r="D11" s="36" t="s">
        <v>117</v>
      </c>
      <c r="E11" s="36" t="s">
        <v>118</v>
      </c>
      <c r="F11" s="36" t="s">
        <v>96</v>
      </c>
      <c r="G11" s="36" t="s">
        <v>119</v>
      </c>
      <c r="H11" s="39">
        <v>2004</v>
      </c>
      <c r="I11" s="40">
        <v>11700</v>
      </c>
      <c r="J11" s="36" t="s">
        <v>339</v>
      </c>
      <c r="K11" s="36" t="s">
        <v>98</v>
      </c>
      <c r="L11" s="36" t="s">
        <v>339</v>
      </c>
      <c r="M11" s="41" t="s">
        <v>123</v>
      </c>
      <c r="N11" s="41" t="s">
        <v>100</v>
      </c>
    </row>
    <row r="12" spans="2:14" ht="13.5" thickBot="1">
      <c r="B12" s="38">
        <v>9</v>
      </c>
      <c r="C12" s="36" t="s">
        <v>124</v>
      </c>
      <c r="D12" s="36" t="s">
        <v>117</v>
      </c>
      <c r="E12" s="36" t="s">
        <v>118</v>
      </c>
      <c r="F12" s="36" t="s">
        <v>96</v>
      </c>
      <c r="G12" s="36" t="s">
        <v>119</v>
      </c>
      <c r="H12" s="39">
        <v>2004</v>
      </c>
      <c r="I12" s="40">
        <v>11700</v>
      </c>
      <c r="J12" s="36" t="s">
        <v>339</v>
      </c>
      <c r="K12" s="36" t="s">
        <v>98</v>
      </c>
      <c r="L12" s="36" t="s">
        <v>339</v>
      </c>
      <c r="M12" s="41" t="s">
        <v>125</v>
      </c>
      <c r="N12" s="41" t="s">
        <v>100</v>
      </c>
    </row>
    <row r="13" spans="2:14" ht="13.5" thickBot="1">
      <c r="B13" s="38">
        <v>10</v>
      </c>
      <c r="C13" s="36" t="s">
        <v>126</v>
      </c>
      <c r="D13" s="36" t="s">
        <v>117</v>
      </c>
      <c r="E13" s="36" t="s">
        <v>118</v>
      </c>
      <c r="F13" s="36" t="s">
        <v>96</v>
      </c>
      <c r="G13" s="36" t="s">
        <v>119</v>
      </c>
      <c r="H13" s="39">
        <v>2004</v>
      </c>
      <c r="I13" s="40">
        <v>11700</v>
      </c>
      <c r="J13" s="36" t="s">
        <v>339</v>
      </c>
      <c r="K13" s="36" t="s">
        <v>98</v>
      </c>
      <c r="L13" s="36" t="s">
        <v>339</v>
      </c>
      <c r="M13" s="41" t="s">
        <v>127</v>
      </c>
      <c r="N13" s="41" t="s">
        <v>100</v>
      </c>
    </row>
    <row r="14" spans="2:14" ht="13.5" thickBot="1">
      <c r="B14" s="45">
        <v>11</v>
      </c>
      <c r="C14" s="36" t="s">
        <v>128</v>
      </c>
      <c r="D14" s="36" t="s">
        <v>117</v>
      </c>
      <c r="E14" s="36" t="s">
        <v>118</v>
      </c>
      <c r="F14" s="36" t="s">
        <v>96</v>
      </c>
      <c r="G14" s="36" t="s">
        <v>119</v>
      </c>
      <c r="H14" s="39">
        <v>2004</v>
      </c>
      <c r="I14" s="40">
        <v>11700</v>
      </c>
      <c r="J14" s="36" t="s">
        <v>339</v>
      </c>
      <c r="K14" s="36" t="s">
        <v>98</v>
      </c>
      <c r="L14" s="36" t="s">
        <v>339</v>
      </c>
      <c r="M14" s="41" t="s">
        <v>129</v>
      </c>
      <c r="N14" s="41" t="s">
        <v>100</v>
      </c>
    </row>
    <row r="15" spans="2:14" ht="13.5" thickBot="1">
      <c r="B15" s="38">
        <v>12</v>
      </c>
      <c r="C15" s="36" t="s">
        <v>130</v>
      </c>
      <c r="D15" s="36" t="s">
        <v>117</v>
      </c>
      <c r="E15" s="36" t="s">
        <v>118</v>
      </c>
      <c r="F15" s="36" t="s">
        <v>96</v>
      </c>
      <c r="G15" s="36" t="s">
        <v>131</v>
      </c>
      <c r="H15" s="39">
        <v>2004</v>
      </c>
      <c r="I15" s="40">
        <v>14200</v>
      </c>
      <c r="J15" s="36" t="s">
        <v>339</v>
      </c>
      <c r="K15" s="36" t="s">
        <v>98</v>
      </c>
      <c r="L15" s="36" t="s">
        <v>339</v>
      </c>
      <c r="M15" s="41" t="s">
        <v>132</v>
      </c>
      <c r="N15" s="41" t="s">
        <v>100</v>
      </c>
    </row>
    <row r="16" spans="2:14" ht="13.5" thickBot="1">
      <c r="B16" s="38">
        <v>13</v>
      </c>
      <c r="C16" s="36" t="s">
        <v>133</v>
      </c>
      <c r="D16" s="36" t="s">
        <v>117</v>
      </c>
      <c r="E16" s="36" t="s">
        <v>103</v>
      </c>
      <c r="F16" s="36" t="s">
        <v>96</v>
      </c>
      <c r="G16" s="36" t="s">
        <v>131</v>
      </c>
      <c r="H16" s="39">
        <v>2004</v>
      </c>
      <c r="I16" s="40">
        <v>14200</v>
      </c>
      <c r="J16" s="36" t="s">
        <v>339</v>
      </c>
      <c r="K16" s="36" t="s">
        <v>98</v>
      </c>
      <c r="L16" s="36" t="s">
        <v>339</v>
      </c>
      <c r="M16" s="41" t="s">
        <v>134</v>
      </c>
      <c r="N16" s="41" t="s">
        <v>100</v>
      </c>
    </row>
    <row r="17" spans="2:14" ht="13.5" thickBot="1">
      <c r="B17" s="45">
        <v>14</v>
      </c>
      <c r="C17" s="36" t="s">
        <v>136</v>
      </c>
      <c r="D17" s="36" t="s">
        <v>117</v>
      </c>
      <c r="E17" s="36" t="s">
        <v>103</v>
      </c>
      <c r="F17" s="36" t="s">
        <v>96</v>
      </c>
      <c r="G17" s="36" t="s">
        <v>227</v>
      </c>
      <c r="H17" s="39">
        <v>2007</v>
      </c>
      <c r="I17" s="40">
        <v>15900</v>
      </c>
      <c r="J17" s="36" t="s">
        <v>339</v>
      </c>
      <c r="K17" s="36" t="s">
        <v>98</v>
      </c>
      <c r="L17" s="36" t="s">
        <v>339</v>
      </c>
      <c r="M17" s="41" t="s">
        <v>137</v>
      </c>
      <c r="N17" s="41" t="s">
        <v>100</v>
      </c>
    </row>
    <row r="18" spans="2:14" ht="13.5" thickBot="1">
      <c r="B18" s="38">
        <v>15</v>
      </c>
      <c r="C18" s="36" t="s">
        <v>138</v>
      </c>
      <c r="D18" s="36" t="s">
        <v>117</v>
      </c>
      <c r="E18" s="36" t="s">
        <v>103</v>
      </c>
      <c r="F18" s="36" t="s">
        <v>96</v>
      </c>
      <c r="G18" s="36" t="s">
        <v>135</v>
      </c>
      <c r="H18" s="39">
        <v>2007</v>
      </c>
      <c r="I18" s="40">
        <v>15900</v>
      </c>
      <c r="J18" s="36" t="s">
        <v>339</v>
      </c>
      <c r="K18" s="36" t="s">
        <v>98</v>
      </c>
      <c r="L18" s="36" t="s">
        <v>339</v>
      </c>
      <c r="M18" s="41" t="s">
        <v>139</v>
      </c>
      <c r="N18" s="41" t="s">
        <v>100</v>
      </c>
    </row>
    <row r="19" spans="2:14" ht="13.5" thickBot="1">
      <c r="B19" s="38">
        <v>16</v>
      </c>
      <c r="C19" s="36" t="s">
        <v>140</v>
      </c>
      <c r="D19" s="36" t="s">
        <v>117</v>
      </c>
      <c r="E19" s="36" t="s">
        <v>103</v>
      </c>
      <c r="F19" s="36" t="s">
        <v>96</v>
      </c>
      <c r="G19" s="36" t="s">
        <v>135</v>
      </c>
      <c r="H19" s="39">
        <v>2007</v>
      </c>
      <c r="I19" s="40">
        <v>15900</v>
      </c>
      <c r="J19" s="36" t="s">
        <v>339</v>
      </c>
      <c r="K19" s="36" t="s">
        <v>98</v>
      </c>
      <c r="L19" s="36" t="s">
        <v>339</v>
      </c>
      <c r="M19" s="41" t="s">
        <v>141</v>
      </c>
      <c r="N19" s="41" t="s">
        <v>100</v>
      </c>
    </row>
    <row r="20" spans="2:14" ht="13.5" thickBot="1">
      <c r="B20" s="45">
        <v>17</v>
      </c>
      <c r="C20" s="36" t="s">
        <v>142</v>
      </c>
      <c r="D20" s="36" t="s">
        <v>117</v>
      </c>
      <c r="E20" s="36" t="s">
        <v>103</v>
      </c>
      <c r="F20" s="36" t="s">
        <v>96</v>
      </c>
      <c r="G20" s="36" t="s">
        <v>143</v>
      </c>
      <c r="H20" s="39">
        <v>2010</v>
      </c>
      <c r="I20" s="40">
        <v>17600</v>
      </c>
      <c r="J20" s="36" t="s">
        <v>339</v>
      </c>
      <c r="K20" s="36" t="s">
        <v>98</v>
      </c>
      <c r="L20" s="36" t="s">
        <v>339</v>
      </c>
      <c r="M20" s="41" t="s">
        <v>144</v>
      </c>
      <c r="N20" s="41" t="s">
        <v>100</v>
      </c>
    </row>
    <row r="21" spans="2:14" ht="13.5" thickBot="1">
      <c r="B21" s="38">
        <v>18</v>
      </c>
      <c r="C21" s="36" t="s">
        <v>145</v>
      </c>
      <c r="D21" s="36" t="s">
        <v>117</v>
      </c>
      <c r="E21" s="36" t="s">
        <v>103</v>
      </c>
      <c r="F21" s="36" t="s">
        <v>96</v>
      </c>
      <c r="G21" s="36" t="s">
        <v>146</v>
      </c>
      <c r="H21" s="39">
        <v>2010</v>
      </c>
      <c r="I21" s="40">
        <v>17600</v>
      </c>
      <c r="J21" s="36" t="s">
        <v>339</v>
      </c>
      <c r="K21" s="36" t="s">
        <v>98</v>
      </c>
      <c r="L21" s="36" t="s">
        <v>339</v>
      </c>
      <c r="M21" s="41" t="s">
        <v>147</v>
      </c>
      <c r="N21" s="41" t="s">
        <v>100</v>
      </c>
    </row>
    <row r="22" spans="2:14" ht="13.5" thickBot="1">
      <c r="B22" s="38">
        <v>19</v>
      </c>
      <c r="C22" s="42" t="s">
        <v>148</v>
      </c>
      <c r="D22" s="42" t="s">
        <v>102</v>
      </c>
      <c r="E22" s="42" t="s">
        <v>149</v>
      </c>
      <c r="F22" s="42" t="s">
        <v>96</v>
      </c>
      <c r="G22" s="42" t="s">
        <v>104</v>
      </c>
      <c r="H22" s="43">
        <v>2008</v>
      </c>
      <c r="I22" s="40">
        <v>16700</v>
      </c>
      <c r="J22" s="36" t="s">
        <v>339</v>
      </c>
      <c r="K22" s="36" t="s">
        <v>98</v>
      </c>
      <c r="L22" s="36" t="s">
        <v>339</v>
      </c>
      <c r="M22" s="44" t="s">
        <v>150</v>
      </c>
      <c r="N22" s="41" t="s">
        <v>100</v>
      </c>
    </row>
    <row r="23" spans="2:14" ht="13.5" thickBot="1">
      <c r="B23" s="45">
        <v>20</v>
      </c>
      <c r="C23" s="42" t="s">
        <v>151</v>
      </c>
      <c r="D23" s="42" t="s">
        <v>152</v>
      </c>
      <c r="E23" s="42" t="s">
        <v>153</v>
      </c>
      <c r="F23" s="42" t="s">
        <v>96</v>
      </c>
      <c r="G23" s="42" t="s">
        <v>154</v>
      </c>
      <c r="H23" s="43">
        <v>2010</v>
      </c>
      <c r="I23" s="40">
        <v>4500</v>
      </c>
      <c r="J23" s="36" t="s">
        <v>339</v>
      </c>
      <c r="K23" s="36" t="s">
        <v>98</v>
      </c>
      <c r="L23" s="36" t="s">
        <v>339</v>
      </c>
      <c r="M23" s="44" t="s">
        <v>155</v>
      </c>
      <c r="N23" s="41" t="s">
        <v>100</v>
      </c>
    </row>
    <row r="24" spans="2:14" ht="13.5" thickBot="1">
      <c r="B24" s="38">
        <v>21</v>
      </c>
      <c r="C24" s="42" t="s">
        <v>156</v>
      </c>
      <c r="D24" s="42" t="s">
        <v>157</v>
      </c>
      <c r="E24" s="42" t="s">
        <v>103</v>
      </c>
      <c r="F24" s="42" t="s">
        <v>96</v>
      </c>
      <c r="G24" s="42" t="s">
        <v>104</v>
      </c>
      <c r="H24" s="43">
        <v>2010</v>
      </c>
      <c r="I24" s="40">
        <v>17600</v>
      </c>
      <c r="J24" s="36" t="s">
        <v>339</v>
      </c>
      <c r="K24" s="36" t="s">
        <v>98</v>
      </c>
      <c r="L24" s="36" t="s">
        <v>339</v>
      </c>
      <c r="M24" s="44" t="s">
        <v>158</v>
      </c>
      <c r="N24" s="41" t="s">
        <v>100</v>
      </c>
    </row>
    <row r="25" spans="2:14" ht="13.5" thickBot="1">
      <c r="B25" s="38">
        <v>22</v>
      </c>
      <c r="C25" s="44" t="s">
        <v>159</v>
      </c>
      <c r="D25" s="44" t="s">
        <v>160</v>
      </c>
      <c r="E25" s="44" t="s">
        <v>118</v>
      </c>
      <c r="F25" s="44" t="s">
        <v>96</v>
      </c>
      <c r="G25" s="44" t="s">
        <v>161</v>
      </c>
      <c r="H25" s="44">
        <v>2008</v>
      </c>
      <c r="I25" s="40">
        <v>16700</v>
      </c>
      <c r="J25" s="36" t="s">
        <v>339</v>
      </c>
      <c r="K25" s="36" t="s">
        <v>98</v>
      </c>
      <c r="L25" s="36" t="s">
        <v>339</v>
      </c>
      <c r="M25" s="44" t="s">
        <v>162</v>
      </c>
      <c r="N25" s="41" t="s">
        <v>100</v>
      </c>
    </row>
    <row r="26" spans="2:14" ht="13.5" thickBot="1">
      <c r="B26" s="45">
        <v>23</v>
      </c>
      <c r="C26" s="44" t="s">
        <v>163</v>
      </c>
      <c r="D26" s="44" t="s">
        <v>164</v>
      </c>
      <c r="E26" s="44" t="s">
        <v>165</v>
      </c>
      <c r="F26" s="44" t="s">
        <v>96</v>
      </c>
      <c r="G26" s="44" t="s">
        <v>166</v>
      </c>
      <c r="H26" s="44">
        <v>2012</v>
      </c>
      <c r="I26" s="40">
        <v>24000</v>
      </c>
      <c r="J26" s="36" t="s">
        <v>339</v>
      </c>
      <c r="K26" s="44" t="s">
        <v>98</v>
      </c>
      <c r="L26" s="36" t="s">
        <v>339</v>
      </c>
      <c r="M26" s="44" t="s">
        <v>167</v>
      </c>
      <c r="N26" s="41" t="s">
        <v>100</v>
      </c>
    </row>
    <row r="27" spans="2:14" ht="13.5" thickBot="1">
      <c r="B27" s="38">
        <v>24</v>
      </c>
      <c r="C27" s="42" t="s">
        <v>168</v>
      </c>
      <c r="D27" s="42" t="s">
        <v>160</v>
      </c>
      <c r="E27" s="42" t="s">
        <v>169</v>
      </c>
      <c r="F27" s="42" t="s">
        <v>96</v>
      </c>
      <c r="G27" s="42" t="s">
        <v>170</v>
      </c>
      <c r="H27" s="43">
        <v>2012</v>
      </c>
      <c r="I27" s="40">
        <v>24000</v>
      </c>
      <c r="J27" s="36" t="s">
        <v>339</v>
      </c>
      <c r="K27" s="44" t="s">
        <v>98</v>
      </c>
      <c r="L27" s="36" t="s">
        <v>339</v>
      </c>
      <c r="M27" s="44" t="s">
        <v>171</v>
      </c>
      <c r="N27" s="41" t="s">
        <v>100</v>
      </c>
    </row>
    <row r="28" spans="2:14" ht="13.5" thickBot="1">
      <c r="B28" s="38">
        <v>25</v>
      </c>
      <c r="C28" s="44" t="s">
        <v>172</v>
      </c>
      <c r="D28" s="44" t="s">
        <v>102</v>
      </c>
      <c r="E28" s="44" t="s">
        <v>173</v>
      </c>
      <c r="F28" s="44" t="s">
        <v>96</v>
      </c>
      <c r="G28" s="42" t="s">
        <v>104</v>
      </c>
      <c r="H28" s="43">
        <v>2011</v>
      </c>
      <c r="I28" s="40">
        <v>20200</v>
      </c>
      <c r="J28" s="36" t="s">
        <v>339</v>
      </c>
      <c r="K28" s="44" t="s">
        <v>98</v>
      </c>
      <c r="L28" s="36" t="s">
        <v>339</v>
      </c>
      <c r="M28" s="44" t="s">
        <v>174</v>
      </c>
      <c r="N28" s="41" t="s">
        <v>100</v>
      </c>
    </row>
    <row r="29" spans="2:14" ht="13.5" thickBot="1">
      <c r="B29" s="45">
        <v>26</v>
      </c>
      <c r="C29" s="44" t="s">
        <v>175</v>
      </c>
      <c r="D29" s="44" t="s">
        <v>176</v>
      </c>
      <c r="E29" s="44" t="s">
        <v>177</v>
      </c>
      <c r="F29" s="44" t="s">
        <v>96</v>
      </c>
      <c r="G29" s="42" t="s">
        <v>178</v>
      </c>
      <c r="H29" s="43">
        <v>2011</v>
      </c>
      <c r="I29" s="40">
        <v>4500</v>
      </c>
      <c r="J29" s="36" t="s">
        <v>339</v>
      </c>
      <c r="K29" s="44" t="s">
        <v>98</v>
      </c>
      <c r="L29" s="36" t="s">
        <v>339</v>
      </c>
      <c r="M29" s="44" t="s">
        <v>179</v>
      </c>
      <c r="N29" s="44" t="s">
        <v>100</v>
      </c>
    </row>
    <row r="30" spans="2:14" ht="13.5" thickBot="1">
      <c r="B30" s="45">
        <v>27</v>
      </c>
      <c r="C30" s="44" t="s">
        <v>234</v>
      </c>
      <c r="D30" s="44" t="s">
        <v>235</v>
      </c>
      <c r="E30" s="44" t="s">
        <v>236</v>
      </c>
      <c r="F30" s="44" t="s">
        <v>96</v>
      </c>
      <c r="G30" s="42" t="s">
        <v>178</v>
      </c>
      <c r="H30" s="43">
        <v>2013</v>
      </c>
      <c r="I30" s="40">
        <v>5500</v>
      </c>
      <c r="J30" s="36" t="s">
        <v>339</v>
      </c>
      <c r="K30" s="44" t="s">
        <v>98</v>
      </c>
      <c r="L30" s="36" t="s">
        <v>339</v>
      </c>
      <c r="M30" s="46" t="s">
        <v>237</v>
      </c>
      <c r="N30" s="41" t="s">
        <v>100</v>
      </c>
    </row>
    <row r="31" spans="2:14" ht="13.5" thickBot="1">
      <c r="B31" s="45">
        <v>28</v>
      </c>
      <c r="C31" s="44" t="s">
        <v>238</v>
      </c>
      <c r="D31" s="44" t="s">
        <v>164</v>
      </c>
      <c r="E31" s="44" t="s">
        <v>239</v>
      </c>
      <c r="F31" s="44" t="s">
        <v>96</v>
      </c>
      <c r="G31" s="42" t="s">
        <v>143</v>
      </c>
      <c r="H31" s="43">
        <v>2011</v>
      </c>
      <c r="I31" s="40">
        <v>20200</v>
      </c>
      <c r="J31" s="36" t="s">
        <v>343</v>
      </c>
      <c r="K31" s="44" t="s">
        <v>98</v>
      </c>
      <c r="L31" s="36" t="s">
        <v>339</v>
      </c>
      <c r="M31" s="46" t="s">
        <v>240</v>
      </c>
      <c r="N31" s="41" t="s">
        <v>100</v>
      </c>
    </row>
    <row r="32" spans="2:14" ht="13.5" thickBot="1">
      <c r="B32" s="14">
        <v>29</v>
      </c>
      <c r="C32" s="15" t="s">
        <v>189</v>
      </c>
      <c r="D32" s="15" t="s">
        <v>181</v>
      </c>
      <c r="E32" s="15">
        <v>7900</v>
      </c>
      <c r="F32" s="15" t="s">
        <v>96</v>
      </c>
      <c r="G32" s="47" t="s">
        <v>185</v>
      </c>
      <c r="H32" s="47">
        <v>2020</v>
      </c>
      <c r="I32" s="48">
        <v>793000</v>
      </c>
      <c r="J32" s="36" t="s">
        <v>340</v>
      </c>
      <c r="K32" s="44" t="s">
        <v>98</v>
      </c>
      <c r="L32" s="36" t="s">
        <v>340</v>
      </c>
      <c r="M32" s="18" t="s">
        <v>190</v>
      </c>
      <c r="N32" s="41" t="s">
        <v>336</v>
      </c>
    </row>
    <row r="33" spans="2:14" ht="13.5" thickBot="1">
      <c r="B33" s="49">
        <v>30</v>
      </c>
      <c r="C33" s="19" t="s">
        <v>191</v>
      </c>
      <c r="D33" s="19" t="s">
        <v>181</v>
      </c>
      <c r="E33" s="19">
        <v>7900</v>
      </c>
      <c r="F33" s="19" t="s">
        <v>96</v>
      </c>
      <c r="G33" s="19" t="s">
        <v>185</v>
      </c>
      <c r="H33" s="19">
        <v>2020</v>
      </c>
      <c r="I33" s="48">
        <v>793000</v>
      </c>
      <c r="J33" s="36" t="s">
        <v>340</v>
      </c>
      <c r="K33" s="44" t="s">
        <v>98</v>
      </c>
      <c r="L33" s="36" t="s">
        <v>340</v>
      </c>
      <c r="M33" s="18" t="s">
        <v>192</v>
      </c>
      <c r="N33" s="44" t="s">
        <v>336</v>
      </c>
    </row>
    <row r="34" spans="2:14" ht="13.5" thickBot="1">
      <c r="B34" s="50">
        <v>31</v>
      </c>
      <c r="C34" s="18" t="s">
        <v>193</v>
      </c>
      <c r="D34" s="18" t="s">
        <v>181</v>
      </c>
      <c r="E34" s="18">
        <v>7900</v>
      </c>
      <c r="F34" s="18" t="s">
        <v>96</v>
      </c>
      <c r="G34" s="18" t="s">
        <v>185</v>
      </c>
      <c r="H34" s="18">
        <v>2020</v>
      </c>
      <c r="I34" s="48">
        <v>793000</v>
      </c>
      <c r="J34" s="36" t="s">
        <v>340</v>
      </c>
      <c r="K34" s="44" t="s">
        <v>98</v>
      </c>
      <c r="L34" s="36" t="s">
        <v>340</v>
      </c>
      <c r="M34" s="18" t="s">
        <v>194</v>
      </c>
      <c r="N34" s="41" t="s">
        <v>336</v>
      </c>
    </row>
    <row r="35" spans="2:14" ht="13.5" thickBot="1">
      <c r="B35" s="50">
        <v>32</v>
      </c>
      <c r="C35" s="18" t="s">
        <v>220</v>
      </c>
      <c r="D35" s="18" t="s">
        <v>181</v>
      </c>
      <c r="E35" s="18">
        <v>7900</v>
      </c>
      <c r="F35" s="18" t="s">
        <v>96</v>
      </c>
      <c r="G35" s="18" t="s">
        <v>185</v>
      </c>
      <c r="H35" s="18">
        <v>2021</v>
      </c>
      <c r="I35" s="51">
        <v>1084800</v>
      </c>
      <c r="J35" s="44" t="s">
        <v>341</v>
      </c>
      <c r="K35" s="44" t="s">
        <v>98</v>
      </c>
      <c r="L35" s="44" t="s">
        <v>341</v>
      </c>
      <c r="M35" s="18" t="s">
        <v>222</v>
      </c>
      <c r="N35" s="41" t="s">
        <v>336</v>
      </c>
    </row>
    <row r="36" spans="2:14" ht="13.5" thickBot="1">
      <c r="B36" s="50">
        <v>33</v>
      </c>
      <c r="C36" s="18" t="s">
        <v>221</v>
      </c>
      <c r="D36" s="18" t="s">
        <v>181</v>
      </c>
      <c r="E36" s="18">
        <v>7900</v>
      </c>
      <c r="F36" s="18" t="s">
        <v>96</v>
      </c>
      <c r="G36" s="18" t="s">
        <v>185</v>
      </c>
      <c r="H36" s="18">
        <v>2021</v>
      </c>
      <c r="I36" s="51">
        <v>1084800</v>
      </c>
      <c r="J36" s="44" t="s">
        <v>341</v>
      </c>
      <c r="K36" s="44" t="s">
        <v>98</v>
      </c>
      <c r="L36" s="44" t="s">
        <v>341</v>
      </c>
      <c r="M36" s="18" t="s">
        <v>223</v>
      </c>
      <c r="N36" s="41" t="s">
        <v>336</v>
      </c>
    </row>
    <row r="37" spans="2:14" ht="13.5" thickBot="1">
      <c r="B37" s="16">
        <v>34</v>
      </c>
      <c r="C37" s="17" t="s">
        <v>180</v>
      </c>
      <c r="D37" s="17" t="s">
        <v>181</v>
      </c>
      <c r="E37" s="18">
        <v>7900</v>
      </c>
      <c r="F37" s="17" t="s">
        <v>96</v>
      </c>
      <c r="G37" s="52" t="s">
        <v>185</v>
      </c>
      <c r="H37" s="52" t="s">
        <v>182</v>
      </c>
      <c r="I37" s="51">
        <v>709600</v>
      </c>
      <c r="J37" s="42" t="s">
        <v>342</v>
      </c>
      <c r="K37" s="44" t="s">
        <v>98</v>
      </c>
      <c r="L37" s="42" t="s">
        <v>342</v>
      </c>
      <c r="M37" s="18" t="s">
        <v>183</v>
      </c>
      <c r="N37" s="41" t="s">
        <v>336</v>
      </c>
    </row>
    <row r="38" spans="2:14" ht="13.5" thickBot="1">
      <c r="B38" s="16">
        <v>35</v>
      </c>
      <c r="C38" s="17" t="s">
        <v>184</v>
      </c>
      <c r="D38" s="17" t="s">
        <v>181</v>
      </c>
      <c r="E38" s="18">
        <v>7900</v>
      </c>
      <c r="F38" s="17" t="s">
        <v>96</v>
      </c>
      <c r="G38" s="17" t="s">
        <v>185</v>
      </c>
      <c r="H38" s="17" t="s">
        <v>182</v>
      </c>
      <c r="I38" s="51">
        <v>709600</v>
      </c>
      <c r="J38" s="42" t="s">
        <v>342</v>
      </c>
      <c r="K38" s="44" t="s">
        <v>98</v>
      </c>
      <c r="L38" s="42" t="s">
        <v>342</v>
      </c>
      <c r="M38" s="18" t="s">
        <v>186</v>
      </c>
      <c r="N38" s="41" t="s">
        <v>336</v>
      </c>
    </row>
    <row r="39" spans="2:14" ht="13.5" thickBot="1">
      <c r="B39" s="16">
        <v>36</v>
      </c>
      <c r="C39" s="17" t="s">
        <v>187</v>
      </c>
      <c r="D39" s="17" t="s">
        <v>181</v>
      </c>
      <c r="E39" s="18">
        <v>7900</v>
      </c>
      <c r="F39" s="17" t="s">
        <v>96</v>
      </c>
      <c r="G39" s="17" t="s">
        <v>185</v>
      </c>
      <c r="H39" s="17" t="s">
        <v>182</v>
      </c>
      <c r="I39" s="51">
        <v>709600</v>
      </c>
      <c r="J39" s="42" t="s">
        <v>342</v>
      </c>
      <c r="K39" s="44" t="s">
        <v>98</v>
      </c>
      <c r="L39" s="42" t="s">
        <v>342</v>
      </c>
      <c r="M39" s="18" t="s">
        <v>188</v>
      </c>
      <c r="N39" s="41" t="s">
        <v>336</v>
      </c>
    </row>
    <row r="40" spans="2:14" ht="13.5" customHeight="1" thickBot="1">
      <c r="B40" s="16">
        <v>37</v>
      </c>
      <c r="C40" s="124" t="s">
        <v>337</v>
      </c>
      <c r="D40" s="17" t="s">
        <v>334</v>
      </c>
      <c r="E40" s="18"/>
      <c r="F40" s="17" t="s">
        <v>333</v>
      </c>
      <c r="G40" s="17"/>
      <c r="H40" s="17" t="s">
        <v>335</v>
      </c>
      <c r="I40" s="51">
        <v>2500000</v>
      </c>
      <c r="J40" s="17" t="s">
        <v>338</v>
      </c>
      <c r="K40" s="44" t="s">
        <v>98</v>
      </c>
      <c r="L40" s="17" t="s">
        <v>338</v>
      </c>
      <c r="M40" s="18"/>
      <c r="N40" s="17"/>
    </row>
    <row r="41" spans="2:14" ht="13.5" thickBot="1">
      <c r="B41" s="16">
        <v>38</v>
      </c>
      <c r="C41" s="125"/>
      <c r="D41" s="17" t="s">
        <v>334</v>
      </c>
      <c r="E41" s="18"/>
      <c r="F41" s="17" t="s">
        <v>333</v>
      </c>
      <c r="G41" s="17"/>
      <c r="H41" s="17" t="s">
        <v>335</v>
      </c>
      <c r="I41" s="51">
        <v>2500000</v>
      </c>
      <c r="J41" s="17" t="s">
        <v>338</v>
      </c>
      <c r="K41" s="44" t="s">
        <v>98</v>
      </c>
      <c r="L41" s="17" t="s">
        <v>338</v>
      </c>
      <c r="M41" s="18"/>
      <c r="N41" s="41"/>
    </row>
    <row r="42" spans="2:14" ht="13.5" thickBot="1">
      <c r="B42" s="16">
        <v>39</v>
      </c>
      <c r="C42" s="125"/>
      <c r="D42" s="17" t="s">
        <v>334</v>
      </c>
      <c r="E42" s="18"/>
      <c r="F42" s="17" t="s">
        <v>333</v>
      </c>
      <c r="G42" s="17"/>
      <c r="H42" s="17" t="s">
        <v>335</v>
      </c>
      <c r="I42" s="51">
        <v>2500000</v>
      </c>
      <c r="J42" s="17" t="s">
        <v>338</v>
      </c>
      <c r="K42" s="44" t="s">
        <v>98</v>
      </c>
      <c r="L42" s="17" t="s">
        <v>338</v>
      </c>
      <c r="M42" s="18"/>
      <c r="N42" s="41"/>
    </row>
    <row r="43" spans="2:14" ht="13.5" thickBot="1">
      <c r="B43" s="16">
        <v>40</v>
      </c>
      <c r="C43" s="125"/>
      <c r="D43" s="17" t="s">
        <v>334</v>
      </c>
      <c r="E43" s="18"/>
      <c r="F43" s="17" t="s">
        <v>333</v>
      </c>
      <c r="G43" s="17"/>
      <c r="H43" s="17" t="s">
        <v>335</v>
      </c>
      <c r="I43" s="51">
        <v>2500000</v>
      </c>
      <c r="J43" s="17" t="s">
        <v>338</v>
      </c>
      <c r="K43" s="44" t="s">
        <v>98</v>
      </c>
      <c r="L43" s="17" t="s">
        <v>338</v>
      </c>
      <c r="M43" s="18"/>
      <c r="N43" s="41"/>
    </row>
    <row r="44" spans="2:14" ht="13.5" thickBot="1">
      <c r="B44" s="16">
        <v>41</v>
      </c>
      <c r="C44" s="126"/>
      <c r="D44" s="17" t="s">
        <v>334</v>
      </c>
      <c r="E44" s="18"/>
      <c r="F44" s="17" t="s">
        <v>333</v>
      </c>
      <c r="G44" s="17"/>
      <c r="H44" s="17" t="s">
        <v>335</v>
      </c>
      <c r="I44" s="51">
        <v>2500000</v>
      </c>
      <c r="J44" s="17" t="s">
        <v>338</v>
      </c>
      <c r="K44" s="44" t="s">
        <v>98</v>
      </c>
      <c r="L44" s="17" t="s">
        <v>338</v>
      </c>
      <c r="M44" s="18"/>
      <c r="N44" s="41"/>
    </row>
    <row r="45" spans="2:14" ht="30.75" thickBot="1">
      <c r="B45" s="38">
        <v>42</v>
      </c>
      <c r="C45" s="44" t="s">
        <v>344</v>
      </c>
      <c r="D45" s="44" t="s">
        <v>102</v>
      </c>
      <c r="E45" s="36" t="s">
        <v>118</v>
      </c>
      <c r="F45" s="44" t="s">
        <v>96</v>
      </c>
      <c r="G45" s="93" t="s">
        <v>346</v>
      </c>
      <c r="H45" s="43">
        <v>2014</v>
      </c>
      <c r="I45" s="40">
        <v>30400</v>
      </c>
      <c r="J45" s="36" t="s">
        <v>338</v>
      </c>
      <c r="K45" s="44" t="s">
        <v>98</v>
      </c>
      <c r="L45" s="36" t="s">
        <v>338</v>
      </c>
      <c r="M45" s="44" t="s">
        <v>345</v>
      </c>
      <c r="N45" s="41" t="s">
        <v>100</v>
      </c>
    </row>
    <row r="46" spans="1:8" ht="12.75">
      <c r="A46" s="87"/>
      <c r="B46" s="87"/>
      <c r="C46" s="87"/>
      <c r="D46" s="87"/>
      <c r="E46" s="87"/>
      <c r="F46" s="87"/>
      <c r="G46" s="87"/>
      <c r="H46" s="87"/>
    </row>
    <row r="47" spans="1:8" ht="12.75">
      <c r="A47" s="87"/>
      <c r="B47" s="87"/>
      <c r="C47" s="87"/>
      <c r="D47" s="87"/>
      <c r="E47" s="87"/>
      <c r="F47" s="87"/>
      <c r="G47" s="87"/>
      <c r="H47" s="88"/>
    </row>
    <row r="48" spans="1:10" ht="12.75">
      <c r="A48" s="87"/>
      <c r="B48" s="87"/>
      <c r="C48" s="87"/>
      <c r="D48" s="87"/>
      <c r="E48" s="87"/>
      <c r="F48" s="87"/>
      <c r="G48" s="87"/>
      <c r="H48" s="87"/>
      <c r="J48" s="86"/>
    </row>
    <row r="49" spans="1:10" ht="12.75">
      <c r="A49" s="87"/>
      <c r="B49" s="87"/>
      <c r="C49" s="89"/>
      <c r="D49" s="87"/>
      <c r="E49" s="90"/>
      <c r="F49" s="90"/>
      <c r="G49" s="90"/>
      <c r="H49" s="87"/>
      <c r="J49" s="86"/>
    </row>
    <row r="50" spans="1:8" ht="12.75">
      <c r="A50" s="87"/>
      <c r="B50" s="87"/>
      <c r="C50" s="87"/>
      <c r="D50" s="87"/>
      <c r="E50" s="90"/>
      <c r="F50" s="90"/>
      <c r="G50" s="90"/>
      <c r="H50" s="87"/>
    </row>
    <row r="51" spans="1:10" ht="12.75">
      <c r="A51" s="87"/>
      <c r="B51" s="87"/>
      <c r="C51" s="90"/>
      <c r="D51" s="87"/>
      <c r="E51" s="90"/>
      <c r="F51" s="90"/>
      <c r="G51" s="90"/>
      <c r="H51" s="87"/>
      <c r="J51" s="86"/>
    </row>
    <row r="52" spans="1:10" ht="12.75">
      <c r="A52" s="87"/>
      <c r="B52" s="87"/>
      <c r="C52" s="90"/>
      <c r="D52" s="87"/>
      <c r="E52" s="90"/>
      <c r="F52" s="90"/>
      <c r="G52" s="90"/>
      <c r="H52" s="87"/>
      <c r="J52" s="86"/>
    </row>
    <row r="53" spans="1:8" ht="12.75">
      <c r="A53" s="87"/>
      <c r="B53" s="87"/>
      <c r="C53" s="87"/>
      <c r="D53" s="87"/>
      <c r="E53" s="91"/>
      <c r="F53" s="91"/>
      <c r="G53" s="91"/>
      <c r="H53" s="87"/>
    </row>
    <row r="54" spans="1:8" ht="15">
      <c r="A54" s="87"/>
      <c r="B54" s="87"/>
      <c r="C54" s="87"/>
      <c r="D54" s="87"/>
      <c r="E54" s="90"/>
      <c r="F54" s="92"/>
      <c r="G54" s="90"/>
      <c r="H54" s="87"/>
    </row>
    <row r="55" spans="1:8" ht="12.75">
      <c r="A55" s="87"/>
      <c r="B55" s="87"/>
      <c r="C55" s="87"/>
      <c r="D55" s="87"/>
      <c r="E55" s="87"/>
      <c r="F55" s="87"/>
      <c r="G55" s="87"/>
      <c r="H55" s="87"/>
    </row>
  </sheetData>
  <sheetProtection/>
  <mergeCells count="14">
    <mergeCell ref="G2:G3"/>
    <mergeCell ref="M2:M3"/>
    <mergeCell ref="N2:N3"/>
    <mergeCell ref="H2:H3"/>
    <mergeCell ref="I2:I3"/>
    <mergeCell ref="J2:J3"/>
    <mergeCell ref="K2:K3"/>
    <mergeCell ref="L2:L3"/>
    <mergeCell ref="C40:C44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300" verticalDpi="3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37.57421875" style="0" customWidth="1"/>
    <col min="3" max="3" width="27.00390625" style="0" customWidth="1"/>
    <col min="4" max="4" width="26.7109375" style="0" customWidth="1"/>
    <col min="5" max="5" width="26.421875" style="0" customWidth="1"/>
    <col min="6" max="6" width="22.00390625" style="0" customWidth="1"/>
    <col min="8" max="8" width="11.140625" style="0" bestFit="1" customWidth="1"/>
  </cols>
  <sheetData>
    <row r="1" spans="1:6" ht="30.75" customHeight="1">
      <c r="A1" s="1"/>
      <c r="B1" s="35" t="s">
        <v>204</v>
      </c>
      <c r="C1" s="35" t="s">
        <v>214</v>
      </c>
      <c r="D1" s="35" t="s">
        <v>316</v>
      </c>
      <c r="E1" s="35" t="s">
        <v>317</v>
      </c>
      <c r="F1" s="35" t="s">
        <v>318</v>
      </c>
    </row>
    <row r="2" spans="1:6" ht="16.5" customHeight="1">
      <c r="A2" s="1"/>
      <c r="B2" s="31" t="s">
        <v>205</v>
      </c>
      <c r="C2" s="32" t="s">
        <v>217</v>
      </c>
      <c r="D2" s="32" t="s">
        <v>219</v>
      </c>
      <c r="E2" s="32" t="s">
        <v>217</v>
      </c>
      <c r="F2" s="32" t="s">
        <v>319</v>
      </c>
    </row>
    <row r="3" spans="1:6" ht="12.75">
      <c r="A3" s="1"/>
      <c r="B3" s="31" t="s">
        <v>206</v>
      </c>
      <c r="C3" s="32" t="s">
        <v>217</v>
      </c>
      <c r="D3" s="32" t="s">
        <v>217</v>
      </c>
      <c r="E3" s="32" t="s">
        <v>217</v>
      </c>
      <c r="F3" s="32" t="s">
        <v>217</v>
      </c>
    </row>
    <row r="4" spans="1:6" ht="12.75">
      <c r="A4" s="1"/>
      <c r="B4" s="31" t="s">
        <v>207</v>
      </c>
      <c r="C4" s="32" t="s">
        <v>217</v>
      </c>
      <c r="D4" s="32" t="s">
        <v>217</v>
      </c>
      <c r="E4" s="32" t="s">
        <v>217</v>
      </c>
      <c r="F4" s="32" t="s">
        <v>217</v>
      </c>
    </row>
    <row r="5" spans="1:6" ht="13.5" customHeight="1">
      <c r="A5" s="1"/>
      <c r="B5" s="31" t="s">
        <v>208</v>
      </c>
      <c r="C5" s="32" t="s">
        <v>217</v>
      </c>
      <c r="D5" s="32" t="s">
        <v>217</v>
      </c>
      <c r="E5" s="32" t="s">
        <v>217</v>
      </c>
      <c r="F5" s="32" t="s">
        <v>217</v>
      </c>
    </row>
    <row r="6" spans="1:6" ht="12.75">
      <c r="A6" s="1"/>
      <c r="B6" s="31" t="s">
        <v>209</v>
      </c>
      <c r="C6" s="32" t="s">
        <v>217</v>
      </c>
      <c r="D6" s="32" t="s">
        <v>217</v>
      </c>
      <c r="E6" s="32" t="s">
        <v>217</v>
      </c>
      <c r="F6" s="32" t="s">
        <v>217</v>
      </c>
    </row>
    <row r="7" spans="1:6" ht="27" customHeight="1">
      <c r="A7" s="1"/>
      <c r="B7" s="33" t="s">
        <v>210</v>
      </c>
      <c r="C7" s="34">
        <v>0</v>
      </c>
      <c r="D7" s="34">
        <f>2886.81</f>
        <v>2886.81</v>
      </c>
      <c r="E7" s="34">
        <v>0</v>
      </c>
      <c r="F7" s="34">
        <f>10960.5</f>
        <v>10960.5</v>
      </c>
    </row>
    <row r="8" spans="1:6" ht="12.75">
      <c r="A8" s="1"/>
      <c r="B8" s="31" t="s">
        <v>211</v>
      </c>
      <c r="C8" s="32" t="s">
        <v>215</v>
      </c>
      <c r="D8" s="32" t="s">
        <v>321</v>
      </c>
      <c r="E8" s="32" t="s">
        <v>323</v>
      </c>
      <c r="F8" s="32" t="s">
        <v>325</v>
      </c>
    </row>
    <row r="9" spans="1:6" ht="12.75">
      <c r="A9" s="1"/>
      <c r="B9" s="31" t="s">
        <v>212</v>
      </c>
      <c r="C9" s="32" t="s">
        <v>216</v>
      </c>
      <c r="D9" s="32" t="s">
        <v>322</v>
      </c>
      <c r="E9" s="32" t="s">
        <v>324</v>
      </c>
      <c r="F9" s="32" t="s">
        <v>326</v>
      </c>
    </row>
    <row r="10" spans="1:8" ht="12.75">
      <c r="A10" s="1"/>
      <c r="B10" s="31" t="s">
        <v>213</v>
      </c>
      <c r="C10" s="32" t="s">
        <v>217</v>
      </c>
      <c r="D10" s="32" t="s">
        <v>217</v>
      </c>
      <c r="E10" s="32" t="s">
        <v>217</v>
      </c>
      <c r="F10" s="32" t="s">
        <v>217</v>
      </c>
      <c r="H10" s="37"/>
    </row>
    <row r="11" spans="1:8" ht="26.25">
      <c r="A11" s="1"/>
      <c r="B11" s="31" t="s">
        <v>209</v>
      </c>
      <c r="C11" s="32" t="s">
        <v>217</v>
      </c>
      <c r="D11" s="32" t="s">
        <v>217</v>
      </c>
      <c r="E11" s="32" t="s">
        <v>217</v>
      </c>
      <c r="F11" s="32" t="s">
        <v>327</v>
      </c>
      <c r="H11" s="37"/>
    </row>
    <row r="12" spans="1:6" ht="43.5" customHeight="1">
      <c r="A12" s="1"/>
      <c r="B12" s="33" t="s">
        <v>210</v>
      </c>
      <c r="C12" s="34">
        <f>12886+59345</f>
        <v>72231</v>
      </c>
      <c r="D12" s="34">
        <f>58561+44522</f>
        <v>103083</v>
      </c>
      <c r="E12" s="34">
        <f>15778+57189</f>
        <v>72967</v>
      </c>
      <c r="F12" s="34" t="s">
        <v>328</v>
      </c>
    </row>
    <row r="13" ht="12.75">
      <c r="A13" s="1"/>
    </row>
    <row r="14" ht="12.75">
      <c r="A14" s="1"/>
    </row>
    <row r="15" spans="1:2" ht="12.75">
      <c r="A15" s="1"/>
      <c r="B15" s="85" t="s">
        <v>224</v>
      </c>
    </row>
    <row r="16" spans="1:2" ht="12.75">
      <c r="A16" s="1"/>
      <c r="B16" s="1" t="s">
        <v>218</v>
      </c>
    </row>
    <row r="17" spans="1:2" ht="12.75">
      <c r="A17" s="1"/>
      <c r="B17" s="84" t="s">
        <v>320</v>
      </c>
    </row>
    <row r="18" spans="1:2" ht="12.75">
      <c r="A18" s="1"/>
      <c r="B18" s="84"/>
    </row>
    <row r="19" ht="12.75">
      <c r="B19" s="73" t="s">
        <v>330</v>
      </c>
    </row>
    <row r="20" ht="12.75">
      <c r="B20" s="73" t="s">
        <v>329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Cezary Rozwalka</cp:lastModifiedBy>
  <cp:lastPrinted>2023-10-25T06:46:43Z</cp:lastPrinted>
  <dcterms:created xsi:type="dcterms:W3CDTF">2007-10-08T11:17:03Z</dcterms:created>
  <dcterms:modified xsi:type="dcterms:W3CDTF">2023-10-25T06:46:45Z</dcterms:modified>
  <cp:category/>
  <cp:version/>
  <cp:contentType/>
  <cp:contentStatus/>
</cp:coreProperties>
</file>